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2210" activeTab="4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5" l="1"/>
  <c r="E18" i="5"/>
  <c r="K10" i="5"/>
  <c r="K13" i="5" s="1"/>
  <c r="J10" i="5"/>
  <c r="D19" i="5" s="1"/>
  <c r="I10" i="5"/>
  <c r="I13" i="5" s="1"/>
  <c r="H10" i="5"/>
  <c r="D18" i="5" s="1"/>
  <c r="G10" i="5"/>
  <c r="G13" i="5" s="1"/>
  <c r="F10" i="5"/>
  <c r="D17" i="5" s="1"/>
  <c r="E10" i="5"/>
  <c r="E13" i="5" s="1"/>
  <c r="D10" i="5"/>
  <c r="D16" i="5" s="1"/>
  <c r="E17" i="5"/>
  <c r="E20" i="5" s="1"/>
  <c r="E16" i="5"/>
  <c r="E16" i="4"/>
  <c r="E15" i="4"/>
  <c r="E19" i="4" s="1"/>
  <c r="K9" i="4"/>
  <c r="K12" i="4" s="1"/>
  <c r="J9" i="4"/>
  <c r="D18" i="4" s="1"/>
  <c r="I9" i="4"/>
  <c r="I12" i="4" s="1"/>
  <c r="H9" i="4"/>
  <c r="D17" i="4" s="1"/>
  <c r="G9" i="4"/>
  <c r="G12" i="4" s="1"/>
  <c r="F9" i="4"/>
  <c r="D16" i="4" s="1"/>
  <c r="E9" i="4"/>
  <c r="E12" i="4" s="1"/>
  <c r="D9" i="4"/>
  <c r="D15" i="4" s="1"/>
  <c r="D20" i="5" l="1"/>
  <c r="D19" i="4"/>
  <c r="E18" i="3"/>
  <c r="E17" i="3"/>
  <c r="E16" i="3"/>
  <c r="E15" i="3"/>
  <c r="K9" i="3"/>
  <c r="K12" i="3" s="1"/>
  <c r="J9" i="3"/>
  <c r="D18" i="3" s="1"/>
  <c r="I9" i="3"/>
  <c r="I12" i="3" s="1"/>
  <c r="H9" i="3"/>
  <c r="D17" i="3" s="1"/>
  <c r="G9" i="3"/>
  <c r="G12" i="3" s="1"/>
  <c r="F9" i="3"/>
  <c r="D16" i="3" s="1"/>
  <c r="E9" i="3"/>
  <c r="E12" i="3" s="1"/>
  <c r="D9" i="3"/>
  <c r="D15" i="3" s="1"/>
  <c r="E19" i="3" l="1"/>
  <c r="D19" i="3"/>
  <c r="K9" i="2"/>
  <c r="K12" i="2" s="1"/>
  <c r="I9" i="2"/>
  <c r="I12" i="2" s="1"/>
  <c r="J9" i="2"/>
  <c r="D18" i="2" s="1"/>
  <c r="H9" i="2"/>
  <c r="D17" i="2" s="1"/>
  <c r="F9" i="2"/>
  <c r="D16" i="2" s="1"/>
  <c r="D9" i="2"/>
  <c r="D15" i="2" s="1"/>
  <c r="E9" i="2"/>
  <c r="E12" i="2" s="1"/>
  <c r="G9" i="2"/>
  <c r="G12" i="2" s="1"/>
  <c r="E15" i="2"/>
  <c r="E16" i="2"/>
  <c r="E17" i="2"/>
  <c r="E18" i="2"/>
  <c r="E19" i="2" l="1"/>
  <c r="D19" i="2"/>
  <c r="E18" i="1"/>
  <c r="E17" i="1"/>
  <c r="D18" i="1"/>
  <c r="D17" i="1"/>
  <c r="E16" i="1"/>
  <c r="E15" i="1"/>
  <c r="E19" i="1" s="1"/>
  <c r="D16" i="1"/>
  <c r="D15" i="1"/>
  <c r="D19" i="1" s="1"/>
  <c r="G12" i="1"/>
  <c r="I12" i="1"/>
  <c r="K12" i="1"/>
  <c r="G9" i="1"/>
  <c r="D9" i="1"/>
  <c r="E9" i="1"/>
  <c r="E12" i="1" s="1"/>
</calcChain>
</file>

<file path=xl/sharedStrings.xml><?xml version="1.0" encoding="utf-8"?>
<sst xmlns="http://schemas.openxmlformats.org/spreadsheetml/2006/main" count="141" uniqueCount="29">
  <si>
    <t>Zpráva o množství vytříděných odpadů a odměně od systému EKO-KOM</t>
  </si>
  <si>
    <t>Papír</t>
  </si>
  <si>
    <t>Plast</t>
  </si>
  <si>
    <t>Sklo</t>
  </si>
  <si>
    <t>Kovy</t>
  </si>
  <si>
    <t>Nápojový karton</t>
  </si>
  <si>
    <t>Kč</t>
  </si>
  <si>
    <t>1. Q 2021</t>
  </si>
  <si>
    <t>CELKEM</t>
  </si>
  <si>
    <t>tonáž v tunách</t>
  </si>
  <si>
    <t>2. Q 2021</t>
  </si>
  <si>
    <t>Odměna za zajištění zpětného odběru</t>
  </si>
  <si>
    <t>Odměna celkem</t>
  </si>
  <si>
    <t>3. Q 2021</t>
  </si>
  <si>
    <t>4. Q 2021</t>
  </si>
  <si>
    <t>tuny</t>
  </si>
  <si>
    <t>1. Q 2022</t>
  </si>
  <si>
    <t>2. Q 2022</t>
  </si>
  <si>
    <t>3. Q 2022</t>
  </si>
  <si>
    <t>4. Q 2022</t>
  </si>
  <si>
    <t>1. Q 2023</t>
  </si>
  <si>
    <t>2. Q 2023</t>
  </si>
  <si>
    <t>3. Q 2023</t>
  </si>
  <si>
    <t>4. Q 2023</t>
  </si>
  <si>
    <t>1. Q 2025</t>
  </si>
  <si>
    <t>2. Q 2025</t>
  </si>
  <si>
    <t>3. Q 2025</t>
  </si>
  <si>
    <t>4. Q 2025</t>
  </si>
  <si>
    <t>Dřevo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</si>
</sst>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164" formatCode="0.000"/>
    <numFmt numFmtId="165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8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8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8" fontId="4" fillId="5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8" fontId="4" fillId="6" borderId="1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8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8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/>
    </xf>
    <xf numFmtId="8" fontId="4" fillId="4" borderId="1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8" fontId="4" fillId="5" borderId="1" xfId="0" applyNumberFormat="1" applyFont="1" applyFill="1" applyBorder="1" applyAlignment="1">
      <alignment vertical="center"/>
    </xf>
    <xf numFmtId="165" fontId="4" fillId="5" borderId="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8" fontId="4" fillId="6" borderId="1" xfId="0" applyNumberFormat="1" applyFont="1" applyFill="1" applyBorder="1" applyAlignment="1">
      <alignment vertical="center"/>
    </xf>
    <xf numFmtId="165" fontId="4" fillId="6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8" fontId="4" fillId="3" borderId="1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8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8" fontId="4" fillId="0" borderId="0" xfId="0" applyNumberFormat="1" applyFont="1"/>
    <xf numFmtId="165" fontId="4" fillId="7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165" fontId="3" fillId="7" borderId="1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8" fontId="4" fillId="7" borderId="0" xfId="0" applyNumberFormat="1" applyFont="1" applyFill="1"/>
    <xf numFmtId="8" fontId="3" fillId="7" borderId="1" xfId="0" applyNumberFormat="1" applyFont="1" applyFill="1" applyBorder="1" applyAlignment="1">
      <alignment vertical="center"/>
    </xf>
    <xf numFmtId="0" fontId="4" fillId="7" borderId="0" xfId="0" applyFont="1" applyFill="1"/>
    <xf numFmtId="164" fontId="4" fillId="8" borderId="1" xfId="0" applyNumberFormat="1" applyFont="1" applyFill="1" applyBorder="1" applyAlignment="1">
      <alignment vertical="center"/>
    </xf>
    <xf numFmtId="8" fontId="4" fillId="8" borderId="1" xfId="0" applyNumberFormat="1" applyFont="1" applyFill="1" applyBorder="1" applyAlignment="1">
      <alignment vertical="center"/>
    </xf>
    <xf numFmtId="165" fontId="4" fillId="8" borderId="1" xfId="0" applyNumberFormat="1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vertical="center"/>
    </xf>
    <xf numFmtId="8" fontId="4" fillId="9" borderId="1" xfId="0" applyNumberFormat="1" applyFont="1" applyFill="1" applyBorder="1" applyAlignment="1">
      <alignment vertical="center"/>
    </xf>
    <xf numFmtId="165" fontId="4" fillId="9" borderId="1" xfId="0" applyNumberFormat="1" applyFont="1" applyFill="1" applyBorder="1" applyAlignment="1">
      <alignment vertical="center"/>
    </xf>
    <xf numFmtId="164" fontId="4" fillId="11" borderId="1" xfId="0" applyNumberFormat="1" applyFont="1" applyFill="1" applyBorder="1" applyAlignment="1">
      <alignment vertical="center"/>
    </xf>
    <xf numFmtId="8" fontId="4" fillId="11" borderId="1" xfId="0" applyNumberFormat="1" applyFont="1" applyFill="1" applyBorder="1" applyAlignment="1">
      <alignment vertical="center"/>
    </xf>
    <xf numFmtId="165" fontId="4" fillId="11" borderId="1" xfId="0" applyNumberFormat="1" applyFont="1" applyFill="1" applyBorder="1" applyAlignment="1">
      <alignment vertical="center"/>
    </xf>
    <xf numFmtId="0" fontId="3" fillId="10" borderId="1" xfId="0" applyFont="1" applyFill="1" applyBorder="1" applyAlignment="1">
      <alignment horizontal="center"/>
    </xf>
    <xf numFmtId="164" fontId="3" fillId="10" borderId="1" xfId="0" applyNumberFormat="1" applyFont="1" applyFill="1" applyBorder="1" applyAlignment="1">
      <alignment horizontal="center"/>
    </xf>
    <xf numFmtId="8" fontId="3" fillId="10" borderId="1" xfId="0" applyNumberFormat="1" applyFont="1" applyFill="1" applyBorder="1" applyAlignment="1">
      <alignment horizontal="center"/>
    </xf>
    <xf numFmtId="164" fontId="4" fillId="12" borderId="1" xfId="0" applyNumberFormat="1" applyFont="1" applyFill="1" applyBorder="1" applyAlignment="1">
      <alignment vertical="center"/>
    </xf>
    <xf numFmtId="8" fontId="4" fillId="12" borderId="1" xfId="0" applyNumberFormat="1" applyFont="1" applyFill="1" applyBorder="1" applyAlignment="1">
      <alignment vertical="center"/>
    </xf>
    <xf numFmtId="165" fontId="4" fillId="12" borderId="1" xfId="0" applyNumberFormat="1" applyFont="1" applyFill="1" applyBorder="1" applyAlignment="1">
      <alignment vertical="center"/>
    </xf>
    <xf numFmtId="164" fontId="4" fillId="13" borderId="1" xfId="0" applyNumberFormat="1" applyFont="1" applyFill="1" applyBorder="1" applyAlignment="1">
      <alignment vertical="center"/>
    </xf>
    <xf numFmtId="8" fontId="4" fillId="13" borderId="1" xfId="0" applyNumberFormat="1" applyFont="1" applyFill="1" applyBorder="1" applyAlignment="1">
      <alignment vertical="center"/>
    </xf>
    <xf numFmtId="165" fontId="4" fillId="1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90" zoomScaleNormal="90" workbookViewId="0">
      <selection activeCell="B16" sqref="B16"/>
    </sheetView>
  </sheetViews>
  <sheetFormatPr defaultRowHeight="15" x14ac:dyDescent="0.25"/>
  <cols>
    <col min="1" max="1" width="2.140625" customWidth="1"/>
    <col min="2" max="2" width="22.28515625" customWidth="1"/>
    <col min="3" max="3" width="13" customWidth="1"/>
    <col min="4" max="11" width="15.28515625" customWidth="1"/>
  </cols>
  <sheetData>
    <row r="1" spans="1:13" ht="18.75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5.75" x14ac:dyDescent="0.25">
      <c r="B2" s="94">
        <v>2021</v>
      </c>
      <c r="C2" s="94"/>
      <c r="D2" s="96" t="s">
        <v>7</v>
      </c>
      <c r="E2" s="96"/>
      <c r="F2" s="96" t="s">
        <v>10</v>
      </c>
      <c r="G2" s="96"/>
      <c r="H2" s="96" t="s">
        <v>13</v>
      </c>
      <c r="I2" s="96"/>
      <c r="J2" s="96" t="s">
        <v>14</v>
      </c>
      <c r="K2" s="96"/>
    </row>
    <row r="3" spans="1:13" ht="15.75" x14ac:dyDescent="0.25">
      <c r="B3" s="94"/>
      <c r="C3" s="94"/>
      <c r="D3" s="7" t="s">
        <v>9</v>
      </c>
      <c r="E3" s="7" t="s">
        <v>6</v>
      </c>
      <c r="F3" s="7" t="s">
        <v>9</v>
      </c>
      <c r="G3" s="7" t="s">
        <v>6</v>
      </c>
      <c r="H3" s="7" t="s">
        <v>9</v>
      </c>
      <c r="I3" s="7" t="s">
        <v>6</v>
      </c>
      <c r="J3" s="7" t="s">
        <v>9</v>
      </c>
      <c r="K3" s="7" t="s">
        <v>6</v>
      </c>
    </row>
    <row r="4" spans="1:13" s="1" customFormat="1" ht="18" customHeight="1" x14ac:dyDescent="0.25">
      <c r="B4" s="90" t="s">
        <v>1</v>
      </c>
      <c r="C4" s="90"/>
      <c r="D4" s="33">
        <v>3.0369999999999999</v>
      </c>
      <c r="E4" s="10">
        <v>5452.02</v>
      </c>
      <c r="F4" s="9">
        <v>4.2699999999999996</v>
      </c>
      <c r="G4" s="11">
        <v>7665.5</v>
      </c>
      <c r="H4" s="9">
        <v>6.31</v>
      </c>
      <c r="I4" s="11">
        <v>11327.71</v>
      </c>
      <c r="J4" s="9">
        <v>3.33</v>
      </c>
      <c r="K4" s="11">
        <v>6600.73</v>
      </c>
    </row>
    <row r="5" spans="1:13" s="1" customFormat="1" ht="18" customHeight="1" x14ac:dyDescent="0.25">
      <c r="B5" s="91" t="s">
        <v>2</v>
      </c>
      <c r="C5" s="91"/>
      <c r="D5" s="34">
        <v>5.7759999999999998</v>
      </c>
      <c r="E5" s="13">
        <v>26511.84</v>
      </c>
      <c r="F5" s="12">
        <v>7.9</v>
      </c>
      <c r="G5" s="14">
        <v>36261</v>
      </c>
      <c r="H5" s="12">
        <v>5.4050000000000002</v>
      </c>
      <c r="I5" s="14">
        <v>24808.95</v>
      </c>
      <c r="J5" s="12">
        <v>5.1020000000000003</v>
      </c>
      <c r="K5" s="14">
        <v>23418.18</v>
      </c>
    </row>
    <row r="6" spans="1:13" s="1" customFormat="1" ht="18" customHeight="1" x14ac:dyDescent="0.25">
      <c r="B6" s="92" t="s">
        <v>3</v>
      </c>
      <c r="C6" s="92"/>
      <c r="D6" s="35">
        <v>4.51</v>
      </c>
      <c r="E6" s="16">
        <v>4905.9799999999996</v>
      </c>
      <c r="F6" s="15">
        <v>5.37</v>
      </c>
      <c r="G6" s="17">
        <v>5841.49</v>
      </c>
      <c r="H6" s="15">
        <v>4.34</v>
      </c>
      <c r="I6" s="17">
        <v>4721.05</v>
      </c>
      <c r="J6" s="15">
        <v>2.54</v>
      </c>
      <c r="K6" s="17">
        <v>2763.01</v>
      </c>
    </row>
    <row r="7" spans="1:13" s="1" customFormat="1" ht="18" customHeight="1" x14ac:dyDescent="0.25">
      <c r="B7" s="93" t="s">
        <v>4</v>
      </c>
      <c r="C7" s="93"/>
      <c r="D7" s="36">
        <v>0</v>
      </c>
      <c r="E7" s="19">
        <v>0</v>
      </c>
      <c r="F7" s="18">
        <v>0.78</v>
      </c>
      <c r="G7" s="20">
        <v>3606.72</v>
      </c>
      <c r="H7" s="18">
        <v>0.35</v>
      </c>
      <c r="I7" s="20">
        <v>1618.4</v>
      </c>
      <c r="J7" s="18">
        <v>0.94</v>
      </c>
      <c r="K7" s="20">
        <v>4346.5600000000004</v>
      </c>
    </row>
    <row r="8" spans="1:13" s="1" customFormat="1" ht="18" customHeight="1" x14ac:dyDescent="0.25">
      <c r="B8" s="89" t="s">
        <v>5</v>
      </c>
      <c r="C8" s="89"/>
      <c r="D8" s="37">
        <v>0.58499999999999996</v>
      </c>
      <c r="E8" s="22">
        <v>3457.35</v>
      </c>
      <c r="F8" s="21">
        <v>1.2</v>
      </c>
      <c r="G8" s="23">
        <v>7092</v>
      </c>
      <c r="H8" s="21">
        <v>0.70499999999999996</v>
      </c>
      <c r="I8" s="23">
        <v>4166.55</v>
      </c>
      <c r="J8" s="21">
        <v>0.52800000000000002</v>
      </c>
      <c r="K8" s="23">
        <v>3120.48</v>
      </c>
    </row>
    <row r="9" spans="1:13" s="2" customFormat="1" ht="18" customHeight="1" x14ac:dyDescent="0.25">
      <c r="B9" s="87" t="s">
        <v>8</v>
      </c>
      <c r="C9" s="87"/>
      <c r="D9" s="24">
        <f>SUM(D4:D8)</f>
        <v>13.907999999999998</v>
      </c>
      <c r="E9" s="25">
        <f>SUM(E4:E8)</f>
        <v>40327.189999999995</v>
      </c>
      <c r="F9" s="24">
        <v>19.52</v>
      </c>
      <c r="G9" s="25">
        <f>SUM(G4:G8)</f>
        <v>60466.71</v>
      </c>
      <c r="H9" s="24">
        <v>17.11</v>
      </c>
      <c r="I9" s="26">
        <v>46642.66</v>
      </c>
      <c r="J9" s="24">
        <v>12.44</v>
      </c>
      <c r="K9" s="26">
        <v>40248.959999999999</v>
      </c>
    </row>
    <row r="10" spans="1:13" s="1" customFormat="1" ht="18" customHeight="1" x14ac:dyDescent="0.25">
      <c r="B10" s="88" t="s">
        <v>11</v>
      </c>
      <c r="C10" s="88"/>
      <c r="D10" s="27"/>
      <c r="E10" s="28">
        <v>6566.5</v>
      </c>
      <c r="F10" s="27"/>
      <c r="G10" s="29">
        <v>6866.5</v>
      </c>
      <c r="H10" s="27"/>
      <c r="I10" s="29">
        <v>6866.5</v>
      </c>
      <c r="J10" s="27"/>
      <c r="K10" s="29">
        <v>6866.5</v>
      </c>
    </row>
    <row r="11" spans="1:13" s="2" customFormat="1" ht="18" customHeight="1" x14ac:dyDescent="0.25">
      <c r="B11" s="87" t="s">
        <v>12</v>
      </c>
      <c r="C11" s="87"/>
      <c r="D11" s="30"/>
      <c r="E11" s="25">
        <v>46893.69</v>
      </c>
      <c r="F11" s="30"/>
      <c r="G11" s="26">
        <v>67333.210000000006</v>
      </c>
      <c r="H11" s="30"/>
      <c r="I11" s="26">
        <v>53509.16</v>
      </c>
      <c r="J11" s="30"/>
      <c r="K11" s="26">
        <v>47115.46</v>
      </c>
    </row>
    <row r="12" spans="1:13" ht="15.75" x14ac:dyDescent="0.25">
      <c r="D12" s="31"/>
      <c r="E12" s="32">
        <f>E9+E10</f>
        <v>46893.689999999995</v>
      </c>
      <c r="F12" s="32"/>
      <c r="G12" s="32">
        <f t="shared" ref="G12:K12" si="0">G9+G10</f>
        <v>67333.209999999992</v>
      </c>
      <c r="H12" s="32"/>
      <c r="I12" s="32">
        <f t="shared" si="0"/>
        <v>53509.16</v>
      </c>
      <c r="J12" s="32"/>
      <c r="K12" s="32">
        <f t="shared" si="0"/>
        <v>47115.46</v>
      </c>
    </row>
    <row r="14" spans="1:13" ht="15.75" x14ac:dyDescent="0.25">
      <c r="C14" s="3">
        <v>2021</v>
      </c>
      <c r="D14" s="3" t="s">
        <v>15</v>
      </c>
      <c r="E14" s="3" t="s">
        <v>6</v>
      </c>
    </row>
    <row r="15" spans="1:13" ht="15.75" x14ac:dyDescent="0.25">
      <c r="C15" s="3" t="s">
        <v>7</v>
      </c>
      <c r="D15" s="4">
        <f>D9</f>
        <v>13.907999999999998</v>
      </c>
      <c r="E15" s="5">
        <f>E11</f>
        <v>46893.69</v>
      </c>
    </row>
    <row r="16" spans="1:13" ht="15.75" x14ac:dyDescent="0.25">
      <c r="C16" s="3" t="s">
        <v>10</v>
      </c>
      <c r="D16" s="4">
        <f>F9</f>
        <v>19.52</v>
      </c>
      <c r="E16" s="6">
        <f>G11</f>
        <v>67333.210000000006</v>
      </c>
    </row>
    <row r="17" spans="3:5" ht="15.75" x14ac:dyDescent="0.25">
      <c r="C17" s="3" t="s">
        <v>13</v>
      </c>
      <c r="D17" s="4">
        <f>H9</f>
        <v>17.11</v>
      </c>
      <c r="E17" s="6">
        <f>I11</f>
        <v>53509.16</v>
      </c>
    </row>
    <row r="18" spans="3:5" ht="15.75" x14ac:dyDescent="0.25">
      <c r="C18" s="3" t="s">
        <v>14</v>
      </c>
      <c r="D18" s="4">
        <f>J9</f>
        <v>12.44</v>
      </c>
      <c r="E18" s="6">
        <f>K11</f>
        <v>47115.46</v>
      </c>
    </row>
    <row r="19" spans="3:5" ht="15.75" x14ac:dyDescent="0.25">
      <c r="C19" s="3" t="s">
        <v>8</v>
      </c>
      <c r="D19" s="4">
        <f>SUM(D15:D18)</f>
        <v>62.977999999999994</v>
      </c>
      <c r="E19" s="5">
        <f>SUM(E15:E18)</f>
        <v>214851.52</v>
      </c>
    </row>
  </sheetData>
  <mergeCells count="14">
    <mergeCell ref="B2:C3"/>
    <mergeCell ref="A1:M1"/>
    <mergeCell ref="D2:E2"/>
    <mergeCell ref="F2:G2"/>
    <mergeCell ref="H2:I2"/>
    <mergeCell ref="J2:K2"/>
    <mergeCell ref="B9:C9"/>
    <mergeCell ref="B10:C10"/>
    <mergeCell ref="B11:C11"/>
    <mergeCell ref="B8:C8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90" zoomScaleNormal="90" workbookViewId="0">
      <selection activeCell="B2" sqref="B2:C3"/>
    </sheetView>
  </sheetViews>
  <sheetFormatPr defaultRowHeight="15" x14ac:dyDescent="0.25"/>
  <cols>
    <col min="1" max="1" width="2" customWidth="1"/>
    <col min="2" max="2" width="21.28515625" customWidth="1"/>
    <col min="3" max="3" width="13.42578125" customWidth="1"/>
    <col min="4" max="11" width="15.28515625" customWidth="1"/>
  </cols>
  <sheetData>
    <row r="1" spans="1:13" ht="19.149999999999999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4.45" customHeight="1" x14ac:dyDescent="0.25">
      <c r="B2" s="94">
        <v>2022</v>
      </c>
      <c r="C2" s="94"/>
      <c r="D2" s="111" t="s">
        <v>16</v>
      </c>
      <c r="E2" s="112"/>
      <c r="F2" s="111" t="s">
        <v>17</v>
      </c>
      <c r="G2" s="112"/>
      <c r="H2" s="111" t="s">
        <v>18</v>
      </c>
      <c r="I2" s="112"/>
      <c r="J2" s="111" t="s">
        <v>19</v>
      </c>
      <c r="K2" s="112"/>
    </row>
    <row r="3" spans="1:13" ht="15.6" customHeight="1" x14ac:dyDescent="0.25">
      <c r="B3" s="94"/>
      <c r="C3" s="94"/>
      <c r="D3" s="7" t="s">
        <v>9</v>
      </c>
      <c r="E3" s="7" t="s">
        <v>6</v>
      </c>
      <c r="F3" s="7" t="s">
        <v>9</v>
      </c>
      <c r="G3" s="7" t="s">
        <v>6</v>
      </c>
      <c r="H3" s="7" t="s">
        <v>9</v>
      </c>
      <c r="I3" s="7" t="s">
        <v>6</v>
      </c>
      <c r="J3" s="7" t="s">
        <v>9</v>
      </c>
      <c r="K3" s="7" t="s">
        <v>6</v>
      </c>
    </row>
    <row r="4" spans="1:13" ht="18" customHeight="1" x14ac:dyDescent="0.25">
      <c r="A4" s="1"/>
      <c r="B4" s="101" t="s">
        <v>1</v>
      </c>
      <c r="C4" s="102"/>
      <c r="D4" s="9">
        <v>3.56</v>
      </c>
      <c r="E4" s="10">
        <v>7479.56</v>
      </c>
      <c r="F4" s="9">
        <v>6.71</v>
      </c>
      <c r="G4" s="11">
        <v>14097.71</v>
      </c>
      <c r="H4" s="9">
        <v>3.45</v>
      </c>
      <c r="I4" s="11">
        <v>7248.45</v>
      </c>
      <c r="J4" s="9">
        <v>4.8600000000000003</v>
      </c>
      <c r="K4" s="11">
        <v>10210.86</v>
      </c>
      <c r="L4" s="1"/>
      <c r="M4" s="1"/>
    </row>
    <row r="5" spans="1:13" ht="18" customHeight="1" x14ac:dyDescent="0.25">
      <c r="A5" s="1"/>
      <c r="B5" s="103" t="s">
        <v>2</v>
      </c>
      <c r="C5" s="104"/>
      <c r="D5" s="12">
        <v>5.57</v>
      </c>
      <c r="E5" s="13">
        <v>26096.560000000001</v>
      </c>
      <c r="F5" s="12">
        <v>4.96</v>
      </c>
      <c r="G5" s="14">
        <v>23238.59</v>
      </c>
      <c r="H5" s="12">
        <v>6.81</v>
      </c>
      <c r="I5" s="14">
        <v>31906.21</v>
      </c>
      <c r="J5" s="12">
        <v>6.64</v>
      </c>
      <c r="K5" s="14">
        <v>31109.73</v>
      </c>
      <c r="L5" s="1"/>
      <c r="M5" s="1"/>
    </row>
    <row r="6" spans="1:13" ht="18" customHeight="1" x14ac:dyDescent="0.25">
      <c r="A6" s="1"/>
      <c r="B6" s="105" t="s">
        <v>3</v>
      </c>
      <c r="C6" s="106"/>
      <c r="D6" s="15">
        <v>3.48</v>
      </c>
      <c r="E6" s="16">
        <v>3887.86</v>
      </c>
      <c r="F6" s="15">
        <v>3.23</v>
      </c>
      <c r="G6" s="17">
        <v>3608.56</v>
      </c>
      <c r="H6" s="15">
        <v>3.92</v>
      </c>
      <c r="I6" s="17">
        <v>4379.42</v>
      </c>
      <c r="J6" s="15">
        <v>4.5599999999999996</v>
      </c>
      <c r="K6" s="17">
        <v>5094.43</v>
      </c>
      <c r="L6" s="1"/>
      <c r="M6" s="1"/>
    </row>
    <row r="7" spans="1:13" ht="18" customHeight="1" x14ac:dyDescent="0.25">
      <c r="A7" s="1"/>
      <c r="B7" s="107" t="s">
        <v>4</v>
      </c>
      <c r="C7" s="108"/>
      <c r="D7" s="18">
        <v>0.5</v>
      </c>
      <c r="E7" s="19">
        <v>2368</v>
      </c>
      <c r="F7" s="18">
        <v>0.68</v>
      </c>
      <c r="G7" s="20">
        <v>3220.48</v>
      </c>
      <c r="H7" s="18">
        <v>0.52</v>
      </c>
      <c r="I7" s="20">
        <v>2462.7199999999998</v>
      </c>
      <c r="J7" s="18">
        <v>0.63</v>
      </c>
      <c r="K7" s="20">
        <v>2983.68</v>
      </c>
      <c r="L7" s="1"/>
      <c r="M7" s="1"/>
    </row>
    <row r="8" spans="1:13" ht="18" customHeight="1" x14ac:dyDescent="0.25">
      <c r="A8" s="1"/>
      <c r="B8" s="109" t="s">
        <v>5</v>
      </c>
      <c r="C8" s="110"/>
      <c r="D8" s="21">
        <v>0.66</v>
      </c>
      <c r="E8" s="22">
        <v>3993</v>
      </c>
      <c r="F8" s="21">
        <v>0.5</v>
      </c>
      <c r="G8" s="23">
        <v>3025</v>
      </c>
      <c r="H8" s="21">
        <v>0.64</v>
      </c>
      <c r="I8" s="23">
        <v>3872</v>
      </c>
      <c r="J8" s="21">
        <v>0.56000000000000005</v>
      </c>
      <c r="K8" s="23">
        <v>3388</v>
      </c>
      <c r="L8" s="1"/>
      <c r="M8" s="1"/>
    </row>
    <row r="9" spans="1:13" ht="18" customHeight="1" x14ac:dyDescent="0.25">
      <c r="A9" s="2"/>
      <c r="B9" s="99" t="s">
        <v>8</v>
      </c>
      <c r="C9" s="100"/>
      <c r="D9" s="24">
        <f t="shared" ref="D9:K9" si="0">SUM(D4:D8)</f>
        <v>13.770000000000001</v>
      </c>
      <c r="E9" s="25">
        <f t="shared" si="0"/>
        <v>43824.98</v>
      </c>
      <c r="F9" s="24">
        <f t="shared" si="0"/>
        <v>16.079999999999998</v>
      </c>
      <c r="G9" s="25">
        <f t="shared" si="0"/>
        <v>47190.340000000004</v>
      </c>
      <c r="H9" s="24">
        <f t="shared" si="0"/>
        <v>15.34</v>
      </c>
      <c r="I9" s="26">
        <f t="shared" si="0"/>
        <v>49868.799999999996</v>
      </c>
      <c r="J9" s="24">
        <f t="shared" si="0"/>
        <v>17.249999999999996</v>
      </c>
      <c r="K9" s="26">
        <f t="shared" si="0"/>
        <v>52786.7</v>
      </c>
      <c r="L9" s="2"/>
      <c r="M9" s="2"/>
    </row>
    <row r="10" spans="1:13" ht="18" customHeight="1" x14ac:dyDescent="0.25">
      <c r="A10" s="1"/>
      <c r="B10" s="97" t="s">
        <v>11</v>
      </c>
      <c r="C10" s="98"/>
      <c r="D10" s="27"/>
      <c r="E10" s="28">
        <v>7002</v>
      </c>
      <c r="F10" s="27"/>
      <c r="G10" s="29">
        <v>7002</v>
      </c>
      <c r="H10" s="27"/>
      <c r="I10" s="29">
        <v>7002</v>
      </c>
      <c r="J10" s="27"/>
      <c r="K10" s="29">
        <v>7002</v>
      </c>
      <c r="L10" s="1"/>
      <c r="M10" s="1"/>
    </row>
    <row r="11" spans="1:13" ht="18" customHeight="1" x14ac:dyDescent="0.25">
      <c r="A11" s="2"/>
      <c r="B11" s="99" t="s">
        <v>12</v>
      </c>
      <c r="C11" s="100"/>
      <c r="D11" s="30"/>
      <c r="E11" s="25">
        <v>50826.98</v>
      </c>
      <c r="F11" s="30"/>
      <c r="G11" s="26">
        <v>54192.34</v>
      </c>
      <c r="H11" s="30"/>
      <c r="I11" s="26">
        <v>56870.8</v>
      </c>
      <c r="J11" s="30"/>
      <c r="K11" s="26">
        <v>59788.7</v>
      </c>
      <c r="L11" s="2"/>
      <c r="M11" s="2"/>
    </row>
    <row r="12" spans="1:13" ht="14.45" customHeight="1" x14ac:dyDescent="0.25">
      <c r="B12" s="8"/>
      <c r="C12" s="8"/>
      <c r="D12" s="31"/>
      <c r="E12" s="32">
        <f>E9+E10</f>
        <v>50826.98</v>
      </c>
      <c r="F12" s="32"/>
      <c r="G12" s="32">
        <f t="shared" ref="G12:K12" si="1">G9+G10</f>
        <v>54192.340000000004</v>
      </c>
      <c r="H12" s="32"/>
      <c r="I12" s="32">
        <f t="shared" si="1"/>
        <v>56870.799999999996</v>
      </c>
      <c r="J12" s="32"/>
      <c r="K12" s="32">
        <f t="shared" si="1"/>
        <v>59788.7</v>
      </c>
    </row>
    <row r="14" spans="1:13" ht="15.75" x14ac:dyDescent="0.25">
      <c r="C14" s="3">
        <v>2022</v>
      </c>
      <c r="D14" s="3" t="s">
        <v>15</v>
      </c>
      <c r="E14" s="3" t="s">
        <v>6</v>
      </c>
    </row>
    <row r="15" spans="1:13" ht="15.75" x14ac:dyDescent="0.25">
      <c r="C15" s="3" t="s">
        <v>16</v>
      </c>
      <c r="D15" s="4">
        <f>D9</f>
        <v>13.770000000000001</v>
      </c>
      <c r="E15" s="5">
        <f>E11</f>
        <v>50826.98</v>
      </c>
    </row>
    <row r="16" spans="1:13" ht="15.75" x14ac:dyDescent="0.25">
      <c r="C16" s="3" t="s">
        <v>17</v>
      </c>
      <c r="D16" s="4">
        <f>F9</f>
        <v>16.079999999999998</v>
      </c>
      <c r="E16" s="6">
        <f>G11</f>
        <v>54192.34</v>
      </c>
    </row>
    <row r="17" spans="3:5" ht="15.75" x14ac:dyDescent="0.25">
      <c r="C17" s="3" t="s">
        <v>18</v>
      </c>
      <c r="D17" s="4">
        <f>H9</f>
        <v>15.34</v>
      </c>
      <c r="E17" s="6">
        <f>I11</f>
        <v>56870.8</v>
      </c>
    </row>
    <row r="18" spans="3:5" ht="15.75" x14ac:dyDescent="0.25">
      <c r="C18" s="3" t="s">
        <v>19</v>
      </c>
      <c r="D18" s="4">
        <f>J9</f>
        <v>17.249999999999996</v>
      </c>
      <c r="E18" s="6">
        <f>K11</f>
        <v>59788.7</v>
      </c>
    </row>
    <row r="19" spans="3:5" ht="15.75" x14ac:dyDescent="0.25">
      <c r="C19" s="3" t="s">
        <v>8</v>
      </c>
      <c r="D19" s="4">
        <f>SUM(D15:D18)</f>
        <v>62.44</v>
      </c>
      <c r="E19" s="5">
        <f>SUM(E15:E18)</f>
        <v>221678.82</v>
      </c>
    </row>
  </sheetData>
  <mergeCells count="14">
    <mergeCell ref="A1:M1"/>
    <mergeCell ref="B2:C3"/>
    <mergeCell ref="D2:E2"/>
    <mergeCell ref="F2:G2"/>
    <mergeCell ref="H2:I2"/>
    <mergeCell ref="J2:K2"/>
    <mergeCell ref="B10:C10"/>
    <mergeCell ref="B11:C11"/>
    <mergeCell ref="B4:C4"/>
    <mergeCell ref="B5:C5"/>
    <mergeCell ref="B6:C6"/>
    <mergeCell ref="B7:C7"/>
    <mergeCell ref="B8:C8"/>
    <mergeCell ref="B9:C9"/>
  </mergeCells>
  <pageMargins left="0.7" right="0.7" top="0.78740157499999996" bottom="0.78740157499999996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D4" zoomScale="90" zoomScaleNormal="90" workbookViewId="0">
      <selection activeCell="I18" sqref="I18"/>
    </sheetView>
  </sheetViews>
  <sheetFormatPr defaultRowHeight="15" x14ac:dyDescent="0.25"/>
  <cols>
    <col min="1" max="1" width="2.42578125" customWidth="1"/>
    <col min="2" max="2" width="21.7109375" customWidth="1"/>
    <col min="3" max="3" width="13.28515625" customWidth="1"/>
    <col min="4" max="11" width="15.28515625" customWidth="1"/>
  </cols>
  <sheetData>
    <row r="1" spans="1:13" ht="22.9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5.75" x14ac:dyDescent="0.25">
      <c r="B2" s="94">
        <v>2023</v>
      </c>
      <c r="C2" s="94"/>
      <c r="D2" s="111" t="s">
        <v>20</v>
      </c>
      <c r="E2" s="112"/>
      <c r="F2" s="111" t="s">
        <v>21</v>
      </c>
      <c r="G2" s="112"/>
      <c r="H2" s="111" t="s">
        <v>22</v>
      </c>
      <c r="I2" s="112"/>
      <c r="J2" s="111" t="s">
        <v>23</v>
      </c>
      <c r="K2" s="112"/>
    </row>
    <row r="3" spans="1:13" ht="15.75" x14ac:dyDescent="0.25">
      <c r="B3" s="94"/>
      <c r="C3" s="94"/>
      <c r="D3" s="7" t="s">
        <v>9</v>
      </c>
      <c r="E3" s="7" t="s">
        <v>6</v>
      </c>
      <c r="F3" s="7" t="s">
        <v>9</v>
      </c>
      <c r="G3" s="7" t="s">
        <v>6</v>
      </c>
      <c r="H3" s="7" t="s">
        <v>9</v>
      </c>
      <c r="I3" s="7" t="s">
        <v>6</v>
      </c>
      <c r="J3" s="7" t="s">
        <v>9</v>
      </c>
      <c r="K3" s="7" t="s">
        <v>6</v>
      </c>
    </row>
    <row r="4" spans="1:13" ht="18" customHeight="1" x14ac:dyDescent="0.25">
      <c r="A4" s="1"/>
      <c r="B4" s="101" t="s">
        <v>1</v>
      </c>
      <c r="C4" s="102"/>
      <c r="D4" s="38">
        <v>3.93</v>
      </c>
      <c r="E4" s="39">
        <v>11247.66</v>
      </c>
      <c r="F4" s="38">
        <v>6.48</v>
      </c>
      <c r="G4" s="40">
        <v>11328.2</v>
      </c>
      <c r="H4" s="38">
        <v>3.44</v>
      </c>
      <c r="I4" s="40">
        <v>9845.2800000000007</v>
      </c>
      <c r="J4" s="38">
        <v>4.41</v>
      </c>
      <c r="K4" s="40">
        <v>12621.42</v>
      </c>
      <c r="L4" s="1"/>
      <c r="M4" s="1"/>
    </row>
    <row r="5" spans="1:13" ht="18" customHeight="1" x14ac:dyDescent="0.25">
      <c r="A5" s="1"/>
      <c r="B5" s="103" t="s">
        <v>2</v>
      </c>
      <c r="C5" s="104"/>
      <c r="D5" s="41">
        <v>6.4950000000000001</v>
      </c>
      <c r="E5" s="42">
        <v>34871.660000000003</v>
      </c>
      <c r="F5" s="41">
        <v>6.7649999999999997</v>
      </c>
      <c r="G5" s="43">
        <v>36321.29</v>
      </c>
      <c r="H5" s="41">
        <v>6.67</v>
      </c>
      <c r="I5" s="43">
        <v>35811.230000000003</v>
      </c>
      <c r="J5" s="41">
        <v>7.18</v>
      </c>
      <c r="K5" s="43">
        <v>38549.42</v>
      </c>
      <c r="L5" s="1"/>
      <c r="M5" s="1"/>
    </row>
    <row r="6" spans="1:13" ht="18" customHeight="1" x14ac:dyDescent="0.25">
      <c r="A6" s="1"/>
      <c r="B6" s="105" t="s">
        <v>3</v>
      </c>
      <c r="C6" s="106"/>
      <c r="D6" s="44">
        <v>6.21</v>
      </c>
      <c r="E6" s="45">
        <v>6796.22</v>
      </c>
      <c r="F6" s="44"/>
      <c r="G6" s="46"/>
      <c r="H6" s="44">
        <v>4.25</v>
      </c>
      <c r="I6" s="46">
        <v>4651.2</v>
      </c>
      <c r="J6" s="44">
        <v>4.62</v>
      </c>
      <c r="K6" s="46">
        <v>5056.13</v>
      </c>
      <c r="L6" s="1"/>
      <c r="M6" s="1"/>
    </row>
    <row r="7" spans="1:13" ht="18" customHeight="1" x14ac:dyDescent="0.25">
      <c r="A7" s="1"/>
      <c r="B7" s="107" t="s">
        <v>4</v>
      </c>
      <c r="C7" s="108"/>
      <c r="D7" s="47">
        <v>0.11</v>
      </c>
      <c r="E7" s="48">
        <v>589.6</v>
      </c>
      <c r="F7" s="47">
        <v>0.63</v>
      </c>
      <c r="G7" s="49">
        <v>3376.8</v>
      </c>
      <c r="H7" s="47">
        <v>0.5</v>
      </c>
      <c r="I7" s="49">
        <v>2680</v>
      </c>
      <c r="J7" s="47">
        <v>0.49</v>
      </c>
      <c r="K7" s="49">
        <v>2626.4</v>
      </c>
      <c r="L7" s="1"/>
      <c r="M7" s="1"/>
    </row>
    <row r="8" spans="1:13" ht="18" customHeight="1" x14ac:dyDescent="0.25">
      <c r="A8" s="1"/>
      <c r="B8" s="109" t="s">
        <v>5</v>
      </c>
      <c r="C8" s="110"/>
      <c r="D8" s="50">
        <v>0.57999999999999996</v>
      </c>
      <c r="E8" s="51">
        <v>3961.4</v>
      </c>
      <c r="F8" s="50">
        <v>0.17499999999999999</v>
      </c>
      <c r="G8" s="52">
        <v>1195.25</v>
      </c>
      <c r="H8" s="50">
        <v>0.2</v>
      </c>
      <c r="I8" s="52">
        <v>1366</v>
      </c>
      <c r="J8" s="50">
        <v>0.17</v>
      </c>
      <c r="K8" s="52">
        <v>1161.0999999999999</v>
      </c>
      <c r="L8" s="1"/>
      <c r="M8" s="1"/>
    </row>
    <row r="9" spans="1:13" ht="18" customHeight="1" x14ac:dyDescent="0.25">
      <c r="A9" s="2"/>
      <c r="B9" s="99" t="s">
        <v>8</v>
      </c>
      <c r="C9" s="100"/>
      <c r="D9" s="53">
        <f t="shared" ref="D9:K9" si="0">SUM(D4:D8)</f>
        <v>17.324999999999999</v>
      </c>
      <c r="E9" s="54">
        <f t="shared" si="0"/>
        <v>57466.540000000008</v>
      </c>
      <c r="F9" s="53">
        <f t="shared" si="0"/>
        <v>14.050000000000002</v>
      </c>
      <c r="G9" s="54">
        <f t="shared" si="0"/>
        <v>52221.540000000008</v>
      </c>
      <c r="H9" s="53">
        <f t="shared" si="0"/>
        <v>15.059999999999999</v>
      </c>
      <c r="I9" s="55">
        <f t="shared" si="0"/>
        <v>54353.71</v>
      </c>
      <c r="J9" s="53">
        <f t="shared" si="0"/>
        <v>16.87</v>
      </c>
      <c r="K9" s="55">
        <f t="shared" si="0"/>
        <v>60014.469999999994</v>
      </c>
      <c r="L9" s="2"/>
      <c r="M9" s="2"/>
    </row>
    <row r="10" spans="1:13" ht="18" customHeight="1" x14ac:dyDescent="0.25">
      <c r="A10" s="1"/>
      <c r="B10" s="97" t="s">
        <v>11</v>
      </c>
      <c r="C10" s="98"/>
      <c r="D10" s="56"/>
      <c r="E10" s="57">
        <v>8509.9500000000007</v>
      </c>
      <c r="F10" s="56"/>
      <c r="G10" s="58">
        <v>8774.5499999999993</v>
      </c>
      <c r="H10" s="56"/>
      <c r="I10" s="58">
        <v>8774.5499999999993</v>
      </c>
      <c r="J10" s="56"/>
      <c r="K10" s="58">
        <v>8774.5499999999993</v>
      </c>
      <c r="L10" s="1"/>
      <c r="M10" s="1"/>
    </row>
    <row r="11" spans="1:13" ht="18" customHeight="1" x14ac:dyDescent="0.25">
      <c r="A11" s="2"/>
      <c r="B11" s="99" t="s">
        <v>12</v>
      </c>
      <c r="C11" s="100"/>
      <c r="D11" s="59"/>
      <c r="E11" s="54">
        <v>65976.490000000005</v>
      </c>
      <c r="F11" s="59"/>
      <c r="G11" s="55">
        <v>60996</v>
      </c>
      <c r="H11" s="59"/>
      <c r="I11" s="55">
        <v>63128.5</v>
      </c>
      <c r="J11" s="59"/>
      <c r="K11" s="55">
        <v>68789</v>
      </c>
      <c r="L11" s="2"/>
      <c r="M11" s="2"/>
    </row>
    <row r="12" spans="1:13" ht="15.75" x14ac:dyDescent="0.25">
      <c r="B12" s="8"/>
      <c r="C12" s="8"/>
      <c r="D12" s="8"/>
      <c r="E12" s="60">
        <f>E9+E10</f>
        <v>65976.490000000005</v>
      </c>
      <c r="F12" s="60"/>
      <c r="G12" s="60">
        <f t="shared" ref="G12:K12" si="1">G9+G10</f>
        <v>60996.090000000011</v>
      </c>
      <c r="H12" s="60"/>
      <c r="I12" s="60">
        <f t="shared" si="1"/>
        <v>63128.259999999995</v>
      </c>
      <c r="J12" s="60"/>
      <c r="K12" s="60">
        <f t="shared" si="1"/>
        <v>68789.01999999999</v>
      </c>
    </row>
    <row r="13" spans="1:13" ht="15.75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ht="15.75" x14ac:dyDescent="0.25">
      <c r="B14" s="8"/>
      <c r="C14" s="3">
        <v>2023</v>
      </c>
      <c r="D14" s="3" t="s">
        <v>15</v>
      </c>
      <c r="E14" s="3" t="s">
        <v>6</v>
      </c>
      <c r="F14" s="8"/>
      <c r="G14" s="8"/>
      <c r="H14" s="8"/>
      <c r="I14" s="8"/>
      <c r="J14" s="8"/>
      <c r="K14" s="8"/>
    </row>
    <row r="15" spans="1:13" ht="15.75" x14ac:dyDescent="0.25">
      <c r="B15" s="8"/>
      <c r="C15" s="3" t="s">
        <v>20</v>
      </c>
      <c r="D15" s="4">
        <f>D9</f>
        <v>17.324999999999999</v>
      </c>
      <c r="E15" s="5">
        <f>E11</f>
        <v>65976.490000000005</v>
      </c>
      <c r="F15" s="8"/>
      <c r="G15" s="8"/>
      <c r="H15" s="8"/>
      <c r="I15" s="8"/>
      <c r="J15" s="8"/>
      <c r="K15" s="8"/>
    </row>
    <row r="16" spans="1:13" ht="15.75" x14ac:dyDescent="0.25">
      <c r="B16" s="8"/>
      <c r="C16" s="3" t="s">
        <v>21</v>
      </c>
      <c r="D16" s="4">
        <f>F9</f>
        <v>14.050000000000002</v>
      </c>
      <c r="E16" s="6">
        <f>G11</f>
        <v>60996</v>
      </c>
      <c r="F16" s="8"/>
      <c r="G16" s="8"/>
      <c r="H16" s="8"/>
      <c r="I16" s="8"/>
      <c r="J16" s="8"/>
      <c r="K16" s="8"/>
    </row>
    <row r="17" spans="2:11" ht="15.75" x14ac:dyDescent="0.25">
      <c r="B17" s="8"/>
      <c r="C17" s="3" t="s">
        <v>22</v>
      </c>
      <c r="D17" s="4">
        <f>H9</f>
        <v>15.059999999999999</v>
      </c>
      <c r="E17" s="6">
        <f>I11</f>
        <v>63128.5</v>
      </c>
      <c r="F17" s="8"/>
      <c r="G17" s="8"/>
      <c r="H17" s="8"/>
      <c r="I17" s="8"/>
      <c r="J17" s="8"/>
      <c r="K17" s="8"/>
    </row>
    <row r="18" spans="2:11" ht="15.75" x14ac:dyDescent="0.25">
      <c r="B18" s="8"/>
      <c r="C18" s="3" t="s">
        <v>23</v>
      </c>
      <c r="D18" s="4">
        <f>J9</f>
        <v>16.87</v>
      </c>
      <c r="E18" s="6">
        <f>K11</f>
        <v>68789</v>
      </c>
      <c r="F18" s="8"/>
      <c r="G18" s="8"/>
      <c r="H18" s="8"/>
      <c r="I18" s="8"/>
      <c r="J18" s="8"/>
      <c r="K18" s="8"/>
    </row>
    <row r="19" spans="2:11" ht="15.75" x14ac:dyDescent="0.25">
      <c r="B19" s="8"/>
      <c r="C19" s="3" t="s">
        <v>8</v>
      </c>
      <c r="D19" s="4">
        <f>SUM(D15:D18)</f>
        <v>63.305000000000007</v>
      </c>
      <c r="E19" s="5">
        <f>SUM(E15:E18)</f>
        <v>258889.99</v>
      </c>
      <c r="F19" s="8"/>
      <c r="G19" s="8"/>
      <c r="H19" s="8"/>
      <c r="I19" s="8"/>
      <c r="J19" s="8"/>
      <c r="K19" s="8"/>
    </row>
    <row r="20" spans="2:11" ht="15.75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</sheetData>
  <mergeCells count="14">
    <mergeCell ref="B11:C11"/>
    <mergeCell ref="B5:C5"/>
    <mergeCell ref="B6:C6"/>
    <mergeCell ref="B7:C7"/>
    <mergeCell ref="B8:C8"/>
    <mergeCell ref="B9:C9"/>
    <mergeCell ref="B10:C10"/>
    <mergeCell ref="A1:M1"/>
    <mergeCell ref="B4:C4"/>
    <mergeCell ref="D2:E2"/>
    <mergeCell ref="F2:G2"/>
    <mergeCell ref="H2:I2"/>
    <mergeCell ref="J2:K2"/>
    <mergeCell ref="B2:C3"/>
  </mergeCells>
  <pageMargins left="0.7" right="0.7" top="0.78740157499999996" bottom="0.78740157499999996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E19" sqref="E19"/>
    </sheetView>
  </sheetViews>
  <sheetFormatPr defaultRowHeight="15" x14ac:dyDescent="0.25"/>
  <cols>
    <col min="1" max="1" width="2.42578125" customWidth="1"/>
    <col min="2" max="2" width="21.7109375" customWidth="1"/>
    <col min="3" max="3" width="14.28515625" customWidth="1"/>
    <col min="4" max="4" width="14.7109375" customWidth="1"/>
    <col min="5" max="5" width="15.28515625" customWidth="1"/>
    <col min="6" max="6" width="14.5703125" customWidth="1"/>
    <col min="7" max="11" width="15.28515625" customWidth="1"/>
  </cols>
  <sheetData>
    <row r="1" spans="1:13" ht="22.9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5.75" x14ac:dyDescent="0.25">
      <c r="B2" s="94">
        <v>2025</v>
      </c>
      <c r="C2" s="94"/>
      <c r="D2" s="111" t="s">
        <v>24</v>
      </c>
      <c r="E2" s="112"/>
      <c r="F2" s="111" t="s">
        <v>25</v>
      </c>
      <c r="G2" s="112"/>
      <c r="H2" s="111" t="s">
        <v>26</v>
      </c>
      <c r="I2" s="112"/>
      <c r="J2" s="111" t="s">
        <v>27</v>
      </c>
      <c r="K2" s="112"/>
    </row>
    <row r="3" spans="1:13" ht="15.75" x14ac:dyDescent="0.25">
      <c r="B3" s="94"/>
      <c r="C3" s="94"/>
      <c r="D3" s="7" t="s">
        <v>9</v>
      </c>
      <c r="E3" s="7" t="s">
        <v>6</v>
      </c>
      <c r="F3" s="7" t="s">
        <v>9</v>
      </c>
      <c r="G3" s="7" t="s">
        <v>6</v>
      </c>
      <c r="H3" s="7" t="s">
        <v>9</v>
      </c>
      <c r="I3" s="7" t="s">
        <v>6</v>
      </c>
      <c r="J3" s="7" t="s">
        <v>9</v>
      </c>
      <c r="K3" s="7" t="s">
        <v>6</v>
      </c>
    </row>
    <row r="4" spans="1:13" ht="18" customHeight="1" x14ac:dyDescent="0.25">
      <c r="A4" s="1"/>
      <c r="B4" s="101" t="s">
        <v>1</v>
      </c>
      <c r="C4" s="102"/>
      <c r="D4" s="38">
        <v>4.46</v>
      </c>
      <c r="E4" s="39">
        <v>17394</v>
      </c>
      <c r="F4" s="38">
        <v>5.58</v>
      </c>
      <c r="G4" s="40">
        <v>18480.96</v>
      </c>
      <c r="H4" s="38">
        <v>4.59</v>
      </c>
      <c r="I4" s="40">
        <v>15202.08</v>
      </c>
      <c r="J4" s="38">
        <v>5.51</v>
      </c>
      <c r="K4" s="40">
        <v>19258.52</v>
      </c>
      <c r="L4" s="1"/>
      <c r="M4" s="1"/>
    </row>
    <row r="5" spans="1:13" ht="18" customHeight="1" x14ac:dyDescent="0.25">
      <c r="A5" s="1"/>
      <c r="B5" s="103" t="s">
        <v>2</v>
      </c>
      <c r="C5" s="104"/>
      <c r="D5" s="41">
        <v>8.0449999999999999</v>
      </c>
      <c r="E5" s="42">
        <v>48810.63</v>
      </c>
      <c r="F5" s="41">
        <v>7.7549999999999999</v>
      </c>
      <c r="G5" s="43">
        <v>45870.83</v>
      </c>
      <c r="H5" s="41">
        <v>7.8150000000000004</v>
      </c>
      <c r="I5" s="43">
        <v>46225.73</v>
      </c>
      <c r="J5" s="41">
        <v>6.7050000000000001</v>
      </c>
      <c r="K5" s="43">
        <v>39660.080000000002</v>
      </c>
      <c r="L5" s="1"/>
      <c r="M5" s="1"/>
    </row>
    <row r="6" spans="1:13" ht="18" customHeight="1" x14ac:dyDescent="0.25">
      <c r="A6" s="1"/>
      <c r="B6" s="105" t="s">
        <v>3</v>
      </c>
      <c r="C6" s="106"/>
      <c r="D6" s="44">
        <v>7.07</v>
      </c>
      <c r="E6" s="45">
        <v>7791.14</v>
      </c>
      <c r="F6" s="44">
        <v>4.76</v>
      </c>
      <c r="G6" s="46">
        <v>5200.3</v>
      </c>
      <c r="H6" s="44">
        <v>4.47</v>
      </c>
      <c r="I6" s="46">
        <v>4883.4799999999996</v>
      </c>
      <c r="J6" s="44">
        <v>4.8099999999999996</v>
      </c>
      <c r="K6" s="46">
        <v>5254.93</v>
      </c>
      <c r="L6" s="1"/>
      <c r="M6" s="1"/>
    </row>
    <row r="7" spans="1:13" ht="18" customHeight="1" x14ac:dyDescent="0.25">
      <c r="A7" s="1"/>
      <c r="B7" s="107" t="s">
        <v>4</v>
      </c>
      <c r="C7" s="108"/>
      <c r="D7" s="47">
        <v>0.15</v>
      </c>
      <c r="E7" s="48">
        <v>1185.3499999999999</v>
      </c>
      <c r="F7" s="47">
        <v>1185.5999999999999</v>
      </c>
      <c r="G7" s="49">
        <v>4322.88</v>
      </c>
      <c r="H7" s="47">
        <v>0.54</v>
      </c>
      <c r="I7" s="49">
        <v>4095.36</v>
      </c>
      <c r="J7" s="47">
        <v>0.32</v>
      </c>
      <c r="K7" s="49">
        <v>2426.88</v>
      </c>
      <c r="L7" s="1"/>
      <c r="M7" s="1"/>
    </row>
    <row r="8" spans="1:13" ht="18" customHeight="1" x14ac:dyDescent="0.25">
      <c r="A8" s="1"/>
      <c r="B8" s="109" t="s">
        <v>5</v>
      </c>
      <c r="C8" s="110"/>
      <c r="D8" s="50">
        <v>0.20499999999999999</v>
      </c>
      <c r="E8" s="51">
        <v>1982.35</v>
      </c>
      <c r="F8" s="50">
        <v>0.185</v>
      </c>
      <c r="G8" s="52">
        <v>1920.3</v>
      </c>
      <c r="H8" s="50">
        <v>0.215</v>
      </c>
      <c r="I8" s="52">
        <v>2231.6999999999998</v>
      </c>
      <c r="J8" s="50">
        <v>0.17499999999999999</v>
      </c>
      <c r="K8" s="52">
        <v>1478.75</v>
      </c>
      <c r="L8" s="1"/>
      <c r="M8" s="1"/>
    </row>
    <row r="9" spans="1:13" ht="18" customHeight="1" x14ac:dyDescent="0.25">
      <c r="A9" s="2"/>
      <c r="B9" s="99" t="s">
        <v>8</v>
      </c>
      <c r="C9" s="100"/>
      <c r="D9" s="53">
        <f t="shared" ref="D9:K9" si="0">SUM(D4:D8)</f>
        <v>19.929999999999996</v>
      </c>
      <c r="E9" s="54">
        <f t="shared" si="0"/>
        <v>77163.470000000016</v>
      </c>
      <c r="F9" s="53">
        <f t="shared" si="0"/>
        <v>1203.8799999999999</v>
      </c>
      <c r="G9" s="54">
        <f t="shared" si="0"/>
        <v>75795.27</v>
      </c>
      <c r="H9" s="53">
        <f t="shared" si="0"/>
        <v>17.63</v>
      </c>
      <c r="I9" s="55">
        <f t="shared" si="0"/>
        <v>72638.350000000006</v>
      </c>
      <c r="J9" s="53">
        <f t="shared" si="0"/>
        <v>17.52</v>
      </c>
      <c r="K9" s="55">
        <f t="shared" si="0"/>
        <v>68079.16</v>
      </c>
      <c r="L9" s="2"/>
      <c r="M9" s="2"/>
    </row>
    <row r="10" spans="1:13" ht="18" customHeight="1" x14ac:dyDescent="0.25">
      <c r="A10" s="1"/>
      <c r="B10" s="97" t="s">
        <v>11</v>
      </c>
      <c r="C10" s="98"/>
      <c r="D10" s="56"/>
      <c r="E10" s="57">
        <v>7437.5</v>
      </c>
      <c r="F10" s="56"/>
      <c r="G10" s="58">
        <v>7437.5</v>
      </c>
      <c r="H10" s="56"/>
      <c r="I10" s="58">
        <v>7437.5</v>
      </c>
      <c r="J10" s="56"/>
      <c r="K10" s="58">
        <v>7437.5</v>
      </c>
      <c r="L10" s="1"/>
      <c r="M10" s="1"/>
    </row>
    <row r="11" spans="1:13" ht="18" customHeight="1" x14ac:dyDescent="0.25">
      <c r="A11" s="2"/>
      <c r="B11" s="99" t="s">
        <v>12</v>
      </c>
      <c r="C11" s="100"/>
      <c r="D11" s="59"/>
      <c r="E11" s="54">
        <v>84601</v>
      </c>
      <c r="F11" s="59"/>
      <c r="G11" s="55">
        <v>84660.5</v>
      </c>
      <c r="H11" s="59"/>
      <c r="I11" s="55">
        <v>81503.5</v>
      </c>
      <c r="J11" s="59"/>
      <c r="K11" s="55">
        <v>76944</v>
      </c>
      <c r="L11" s="2"/>
      <c r="M11" s="2"/>
    </row>
    <row r="12" spans="1:13" ht="15.75" x14ac:dyDescent="0.25">
      <c r="B12" s="8"/>
      <c r="C12" s="8"/>
      <c r="D12" s="8"/>
      <c r="E12" s="60">
        <f>E9+E10</f>
        <v>84600.970000000016</v>
      </c>
      <c r="F12" s="60"/>
      <c r="G12" s="60">
        <f t="shared" ref="G12:K12" si="1">G9+G10</f>
        <v>83232.77</v>
      </c>
      <c r="H12" s="60"/>
      <c r="I12" s="60">
        <f t="shared" si="1"/>
        <v>80075.850000000006</v>
      </c>
      <c r="J12" s="60"/>
      <c r="K12" s="60">
        <f t="shared" si="1"/>
        <v>75516.66</v>
      </c>
    </row>
    <row r="13" spans="1:13" ht="15.75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ht="15.75" x14ac:dyDescent="0.25">
      <c r="B14" s="8"/>
      <c r="C14" s="3">
        <v>2025</v>
      </c>
      <c r="D14" s="3" t="s">
        <v>15</v>
      </c>
      <c r="E14" s="3" t="s">
        <v>6</v>
      </c>
      <c r="F14" s="8"/>
      <c r="G14" s="8"/>
      <c r="H14" s="8"/>
      <c r="I14" s="8"/>
      <c r="J14" s="8"/>
      <c r="K14" s="8"/>
    </row>
    <row r="15" spans="1:13" ht="15.75" x14ac:dyDescent="0.25">
      <c r="B15" s="8"/>
      <c r="C15" s="3" t="s">
        <v>24</v>
      </c>
      <c r="D15" s="4">
        <f>D9</f>
        <v>19.929999999999996</v>
      </c>
      <c r="E15" s="5">
        <f>E11</f>
        <v>84601</v>
      </c>
      <c r="F15" s="8"/>
      <c r="G15" s="8"/>
      <c r="H15" s="8"/>
      <c r="I15" s="8"/>
      <c r="J15" s="8"/>
      <c r="K15" s="8"/>
    </row>
    <row r="16" spans="1:13" ht="15.75" x14ac:dyDescent="0.25">
      <c r="B16" s="8"/>
      <c r="C16" s="3" t="s">
        <v>25</v>
      </c>
      <c r="D16" s="4">
        <f>F9</f>
        <v>1203.8799999999999</v>
      </c>
      <c r="E16" s="6">
        <f>G11</f>
        <v>84660.5</v>
      </c>
      <c r="F16" s="8"/>
      <c r="G16" s="8"/>
      <c r="H16" s="8"/>
      <c r="I16" s="8"/>
      <c r="J16" s="8"/>
      <c r="K16" s="8"/>
    </row>
    <row r="17" spans="2:11" ht="15.75" x14ac:dyDescent="0.25">
      <c r="B17" s="8"/>
      <c r="C17" s="3" t="s">
        <v>26</v>
      </c>
      <c r="D17" s="4">
        <f>H9</f>
        <v>17.63</v>
      </c>
      <c r="E17" s="6">
        <v>81503.5</v>
      </c>
      <c r="F17" s="8"/>
      <c r="G17" s="8"/>
      <c r="H17" s="8"/>
      <c r="I17" s="8"/>
      <c r="J17" s="8"/>
      <c r="K17" s="8"/>
    </row>
    <row r="18" spans="2:11" ht="15.75" x14ac:dyDescent="0.25">
      <c r="B18" s="8"/>
      <c r="C18" s="3" t="s">
        <v>27</v>
      </c>
      <c r="D18" s="4">
        <f>J9</f>
        <v>17.52</v>
      </c>
      <c r="E18" s="6">
        <v>76944</v>
      </c>
      <c r="F18" s="8"/>
      <c r="G18" s="8"/>
      <c r="H18" s="8"/>
      <c r="I18" s="8"/>
      <c r="J18" s="8"/>
      <c r="K18" s="8"/>
    </row>
    <row r="19" spans="2:11" ht="15.75" x14ac:dyDescent="0.25">
      <c r="B19" s="8"/>
      <c r="C19" s="3" t="s">
        <v>8</v>
      </c>
      <c r="D19" s="4">
        <f>SUM(D15:D18)</f>
        <v>1258.96</v>
      </c>
      <c r="E19" s="5">
        <f>SUM(E15:E18)</f>
        <v>327709</v>
      </c>
      <c r="F19" s="8"/>
      <c r="G19" s="8"/>
      <c r="H19" s="8"/>
      <c r="I19" s="8"/>
      <c r="J19" s="8"/>
      <c r="K19" s="8"/>
    </row>
    <row r="20" spans="2:11" ht="15.75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</row>
  </sheetData>
  <mergeCells count="14">
    <mergeCell ref="A1:M1"/>
    <mergeCell ref="B2:C3"/>
    <mergeCell ref="D2:E2"/>
    <mergeCell ref="F2:G2"/>
    <mergeCell ref="H2:I2"/>
    <mergeCell ref="J2:K2"/>
    <mergeCell ref="B10:C10"/>
    <mergeCell ref="B11:C11"/>
    <mergeCell ref="B4:C4"/>
    <mergeCell ref="B5:C5"/>
    <mergeCell ref="B6:C6"/>
    <mergeCell ref="B7:C7"/>
    <mergeCell ref="B8:C8"/>
    <mergeCell ref="B9:C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I21" sqref="I21"/>
    </sheetView>
  </sheetViews>
  <sheetFormatPr defaultRowHeight="15" x14ac:dyDescent="0.25"/>
  <cols>
    <col min="1" max="1" width="2.42578125" customWidth="1"/>
    <col min="2" max="2" width="21.7109375" customWidth="1"/>
    <col min="3" max="3" width="14.28515625" customWidth="1"/>
    <col min="4" max="4" width="14.7109375" customWidth="1"/>
    <col min="5" max="5" width="15.28515625" customWidth="1"/>
    <col min="6" max="6" width="14.5703125" customWidth="1"/>
    <col min="7" max="11" width="15.28515625" customWidth="1"/>
  </cols>
  <sheetData>
    <row r="1" spans="1:13" ht="22.9" customHeight="1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5.75" x14ac:dyDescent="0.25">
      <c r="B2" s="94">
        <v>2025</v>
      </c>
      <c r="C2" s="94"/>
      <c r="D2" s="111" t="s">
        <v>24</v>
      </c>
      <c r="E2" s="112"/>
      <c r="F2" s="111" t="s">
        <v>25</v>
      </c>
      <c r="G2" s="112"/>
      <c r="H2" s="111" t="s">
        <v>26</v>
      </c>
      <c r="I2" s="112"/>
      <c r="J2" s="111" t="s">
        <v>27</v>
      </c>
      <c r="K2" s="112"/>
    </row>
    <row r="3" spans="1:13" ht="15.75" x14ac:dyDescent="0.25">
      <c r="B3" s="94"/>
      <c r="C3" s="94"/>
      <c r="D3" s="7" t="s">
        <v>9</v>
      </c>
      <c r="E3" s="7" t="s">
        <v>6</v>
      </c>
      <c r="F3" s="7" t="s">
        <v>9</v>
      </c>
      <c r="G3" s="7" t="s">
        <v>6</v>
      </c>
      <c r="H3" s="7" t="s">
        <v>9</v>
      </c>
      <c r="I3" s="7" t="s">
        <v>6</v>
      </c>
      <c r="J3" s="7" t="s">
        <v>9</v>
      </c>
      <c r="K3" s="7" t="s">
        <v>6</v>
      </c>
    </row>
    <row r="4" spans="1:13" ht="18" customHeight="1" x14ac:dyDescent="0.25">
      <c r="A4" s="1"/>
      <c r="B4" s="115" t="s">
        <v>1</v>
      </c>
      <c r="C4" s="116"/>
      <c r="D4" s="84">
        <v>4.46</v>
      </c>
      <c r="E4" s="85">
        <v>17394</v>
      </c>
      <c r="F4" s="84">
        <v>5.89</v>
      </c>
      <c r="G4" s="86">
        <v>22971</v>
      </c>
      <c r="H4" s="84">
        <v>6.13</v>
      </c>
      <c r="I4" s="86">
        <v>23907</v>
      </c>
      <c r="J4" s="84">
        <v>4.9800000000000004</v>
      </c>
      <c r="K4" s="86">
        <v>19422</v>
      </c>
      <c r="L4" s="1"/>
      <c r="M4" s="1"/>
    </row>
    <row r="5" spans="1:13" ht="18" customHeight="1" x14ac:dyDescent="0.25">
      <c r="A5" s="1"/>
      <c r="B5" s="117" t="s">
        <v>2</v>
      </c>
      <c r="C5" s="118"/>
      <c r="D5" s="81">
        <v>8.0449999999999999</v>
      </c>
      <c r="E5" s="82">
        <v>48810.63</v>
      </c>
      <c r="F5" s="81">
        <v>7.24</v>
      </c>
      <c r="G5" s="83">
        <v>43926.53</v>
      </c>
      <c r="H5" s="81">
        <v>7.8949999999999996</v>
      </c>
      <c r="I5" s="83">
        <v>47900.54</v>
      </c>
      <c r="J5" s="81">
        <v>8</v>
      </c>
      <c r="K5" s="83">
        <v>48537.599999999999</v>
      </c>
      <c r="L5" s="1"/>
      <c r="M5" s="1"/>
    </row>
    <row r="6" spans="1:13" ht="18" customHeight="1" x14ac:dyDescent="0.25">
      <c r="A6" s="1"/>
      <c r="B6" s="119" t="s">
        <v>3</v>
      </c>
      <c r="C6" s="120"/>
      <c r="D6" s="69">
        <v>7.07</v>
      </c>
      <c r="E6" s="70">
        <v>7791.14</v>
      </c>
      <c r="F6" s="69">
        <v>4.3099999999999996</v>
      </c>
      <c r="G6" s="71">
        <v>4749.62</v>
      </c>
      <c r="H6" s="69">
        <v>4.55</v>
      </c>
      <c r="I6" s="71">
        <v>5014.1000000000004</v>
      </c>
      <c r="J6" s="69">
        <v>5.38</v>
      </c>
      <c r="K6" s="71">
        <v>5928.76</v>
      </c>
      <c r="L6" s="1"/>
      <c r="M6" s="1"/>
    </row>
    <row r="7" spans="1:13" ht="18" customHeight="1" x14ac:dyDescent="0.25">
      <c r="A7" s="1"/>
      <c r="B7" s="121" t="s">
        <v>4</v>
      </c>
      <c r="C7" s="122"/>
      <c r="D7" s="75">
        <v>0.15</v>
      </c>
      <c r="E7" s="76">
        <v>1185.3499999999999</v>
      </c>
      <c r="F7" s="75">
        <v>0.47</v>
      </c>
      <c r="G7" s="77">
        <v>3761.32</v>
      </c>
      <c r="H7" s="75">
        <v>0.27</v>
      </c>
      <c r="I7" s="77">
        <v>2160.7600000000002</v>
      </c>
      <c r="J7" s="75">
        <v>0.71</v>
      </c>
      <c r="K7" s="77">
        <v>5681.99</v>
      </c>
      <c r="L7" s="1"/>
      <c r="M7" s="1"/>
    </row>
    <row r="8" spans="1:13" ht="18" customHeight="1" x14ac:dyDescent="0.25">
      <c r="A8" s="1"/>
      <c r="B8" s="109" t="s">
        <v>5</v>
      </c>
      <c r="C8" s="110"/>
      <c r="D8" s="50">
        <v>0.20499999999999999</v>
      </c>
      <c r="E8" s="51">
        <v>1982.35</v>
      </c>
      <c r="F8" s="50">
        <v>0.23</v>
      </c>
      <c r="G8" s="52">
        <v>2516.1999999999998</v>
      </c>
      <c r="H8" s="50">
        <v>0.17499999999999999</v>
      </c>
      <c r="I8" s="52">
        <v>1914.5</v>
      </c>
      <c r="J8" s="50">
        <v>0.2</v>
      </c>
      <c r="K8" s="52">
        <v>2188</v>
      </c>
      <c r="L8" s="1"/>
      <c r="M8" s="1"/>
    </row>
    <row r="9" spans="1:13" ht="18" customHeight="1" x14ac:dyDescent="0.25">
      <c r="A9" s="1"/>
      <c r="B9" s="113" t="s">
        <v>28</v>
      </c>
      <c r="C9" s="114"/>
      <c r="D9" s="72"/>
      <c r="E9" s="73"/>
      <c r="F9" s="72">
        <v>21.02</v>
      </c>
      <c r="G9" s="74">
        <v>10804.28</v>
      </c>
      <c r="H9" s="72">
        <v>4.12</v>
      </c>
      <c r="I9" s="74">
        <v>2117.6799999999998</v>
      </c>
      <c r="J9" s="72">
        <v>15.54</v>
      </c>
      <c r="K9" s="74">
        <v>7987.56</v>
      </c>
      <c r="L9" s="1"/>
      <c r="M9" s="1"/>
    </row>
    <row r="10" spans="1:13" ht="18" customHeight="1" x14ac:dyDescent="0.25">
      <c r="A10" s="2"/>
      <c r="B10" s="99" t="s">
        <v>8</v>
      </c>
      <c r="C10" s="100"/>
      <c r="D10" s="53">
        <f>SUM(D4:D9)</f>
        <v>19.929999999999996</v>
      </c>
      <c r="E10" s="54">
        <f>SUM(E4:E9)</f>
        <v>77163.470000000016</v>
      </c>
      <c r="F10" s="62">
        <f t="shared" ref="F10:K10" si="0">SUM(F4:F9)</f>
        <v>39.159999999999997</v>
      </c>
      <c r="G10" s="67">
        <f t="shared" si="0"/>
        <v>88728.95</v>
      </c>
      <c r="H10" s="62">
        <f t="shared" si="0"/>
        <v>23.14</v>
      </c>
      <c r="I10" s="63">
        <f t="shared" si="0"/>
        <v>83014.58</v>
      </c>
      <c r="J10" s="62">
        <f t="shared" si="0"/>
        <v>34.81</v>
      </c>
      <c r="K10" s="63">
        <f t="shared" si="0"/>
        <v>89745.91</v>
      </c>
      <c r="L10" s="2"/>
      <c r="M10" s="2"/>
    </row>
    <row r="11" spans="1:13" ht="18" customHeight="1" x14ac:dyDescent="0.25">
      <c r="A11" s="1"/>
      <c r="B11" s="97" t="s">
        <v>11</v>
      </c>
      <c r="C11" s="98"/>
      <c r="D11" s="56"/>
      <c r="E11" s="57">
        <v>7437.5</v>
      </c>
      <c r="F11" s="64"/>
      <c r="G11" s="61">
        <v>7437.5</v>
      </c>
      <c r="H11" s="64"/>
      <c r="I11" s="61">
        <v>7437.5</v>
      </c>
      <c r="J11" s="64"/>
      <c r="K11" s="61">
        <v>7437.5</v>
      </c>
      <c r="L11" s="1"/>
      <c r="M11" s="1"/>
    </row>
    <row r="12" spans="1:13" ht="18" customHeight="1" x14ac:dyDescent="0.25">
      <c r="A12" s="2"/>
      <c r="B12" s="99" t="s">
        <v>12</v>
      </c>
      <c r="C12" s="100"/>
      <c r="D12" s="59"/>
      <c r="E12" s="54">
        <v>84601</v>
      </c>
      <c r="F12" s="65"/>
      <c r="G12" s="63">
        <v>96166</v>
      </c>
      <c r="H12" s="65"/>
      <c r="I12" s="63">
        <v>90452</v>
      </c>
      <c r="J12" s="65"/>
      <c r="K12" s="63">
        <v>97183</v>
      </c>
      <c r="L12" s="2"/>
      <c r="M12" s="2"/>
    </row>
    <row r="13" spans="1:13" ht="15.75" x14ac:dyDescent="0.25">
      <c r="B13" s="8"/>
      <c r="C13" s="8"/>
      <c r="D13" s="8"/>
      <c r="E13" s="60">
        <f>E10+E11</f>
        <v>84600.970000000016</v>
      </c>
      <c r="F13" s="66"/>
      <c r="G13" s="66">
        <f t="shared" ref="G13:K13" si="1">G10+G11</f>
        <v>96166.45</v>
      </c>
      <c r="H13" s="66"/>
      <c r="I13" s="66">
        <f t="shared" si="1"/>
        <v>90452.08</v>
      </c>
      <c r="J13" s="66"/>
      <c r="K13" s="66">
        <f t="shared" si="1"/>
        <v>97183.41</v>
      </c>
    </row>
    <row r="14" spans="1:13" ht="15.75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ht="15.75" x14ac:dyDescent="0.25">
      <c r="B15" s="8"/>
      <c r="C15" s="3">
        <v>2025</v>
      </c>
      <c r="D15" s="3" t="s">
        <v>15</v>
      </c>
      <c r="E15" s="3" t="s">
        <v>6</v>
      </c>
      <c r="F15" s="8"/>
      <c r="G15" s="8"/>
      <c r="H15" s="8"/>
      <c r="I15" s="8"/>
      <c r="J15" s="8"/>
      <c r="K15" s="8"/>
    </row>
    <row r="16" spans="1:13" ht="15.75" x14ac:dyDescent="0.25">
      <c r="B16" s="8"/>
      <c r="C16" s="3" t="s">
        <v>24</v>
      </c>
      <c r="D16" s="4">
        <f>D10</f>
        <v>19.929999999999996</v>
      </c>
      <c r="E16" s="5">
        <f>E12</f>
        <v>84601</v>
      </c>
      <c r="F16" s="8"/>
      <c r="G16" s="8"/>
      <c r="H16" s="8"/>
      <c r="I16" s="8"/>
      <c r="J16" s="68"/>
      <c r="K16" s="8"/>
    </row>
    <row r="17" spans="2:11" ht="15.75" x14ac:dyDescent="0.25">
      <c r="B17" s="8"/>
      <c r="C17" s="3" t="s">
        <v>25</v>
      </c>
      <c r="D17" s="4">
        <f>F10</f>
        <v>39.159999999999997</v>
      </c>
      <c r="E17" s="6">
        <f>G12</f>
        <v>96166</v>
      </c>
      <c r="F17" s="8"/>
      <c r="G17" s="8"/>
      <c r="H17" s="8"/>
      <c r="I17" s="8"/>
      <c r="J17" s="8"/>
      <c r="K17" s="8"/>
    </row>
    <row r="18" spans="2:11" ht="15.75" x14ac:dyDescent="0.25">
      <c r="B18" s="8"/>
      <c r="C18" s="3" t="s">
        <v>26</v>
      </c>
      <c r="D18" s="4">
        <f>H10</f>
        <v>23.14</v>
      </c>
      <c r="E18" s="6">
        <f>I12</f>
        <v>90452</v>
      </c>
      <c r="F18" s="8"/>
      <c r="G18" s="8"/>
      <c r="H18" s="8"/>
      <c r="I18" s="8"/>
      <c r="J18" s="8"/>
      <c r="K18" s="8"/>
    </row>
    <row r="19" spans="2:11" ht="15.75" x14ac:dyDescent="0.25">
      <c r="B19" s="8"/>
      <c r="C19" s="3" t="s">
        <v>27</v>
      </c>
      <c r="D19" s="4">
        <f>J10</f>
        <v>34.81</v>
      </c>
      <c r="E19" s="6">
        <f>K12</f>
        <v>97183</v>
      </c>
      <c r="F19" s="8"/>
      <c r="G19" s="8"/>
      <c r="H19" s="8"/>
      <c r="I19" s="8"/>
      <c r="J19" s="8"/>
      <c r="K19" s="8"/>
    </row>
    <row r="20" spans="2:11" ht="15.75" x14ac:dyDescent="0.25">
      <c r="B20" s="8"/>
      <c r="C20" s="78" t="s">
        <v>8</v>
      </c>
      <c r="D20" s="79">
        <f>SUM(D16:D19)</f>
        <v>117.03999999999999</v>
      </c>
      <c r="E20" s="80">
        <f>SUM(E16:E19)</f>
        <v>368402</v>
      </c>
      <c r="F20" s="8"/>
      <c r="G20" s="8"/>
      <c r="H20" s="8"/>
      <c r="I20" s="8"/>
      <c r="J20" s="8"/>
      <c r="K20" s="8"/>
    </row>
    <row r="21" spans="2:11" ht="15.75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15">
    <mergeCell ref="B11:C11"/>
    <mergeCell ref="B12:C12"/>
    <mergeCell ref="B9:C9"/>
    <mergeCell ref="B4:C4"/>
    <mergeCell ref="B5:C5"/>
    <mergeCell ref="B6:C6"/>
    <mergeCell ref="B7:C7"/>
    <mergeCell ref="B8:C8"/>
    <mergeCell ref="B10:C10"/>
    <mergeCell ref="A1:M1"/>
    <mergeCell ref="B2:C3"/>
    <mergeCell ref="D2:E2"/>
    <mergeCell ref="F2:G2"/>
    <mergeCell ref="H2:I2"/>
    <mergeCell ref="J2:K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2024-02-13T08:29:39Z</cp:lastPrinted>
  <dcterms:created xsi:type="dcterms:W3CDTF">2024-02-08T13:19:34Z</dcterms:created>
  <dcterms:modified xsi:type="dcterms:W3CDTF">2026-03-17T11:11:21Z</dcterms:modified>
</cp:coreProperties>
</file>