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Zastupitelstvo\2018\04 Duben\"/>
    </mc:Choice>
  </mc:AlternateContent>
  <bookViews>
    <workbookView xWindow="0" yWindow="0" windowWidth="28800" windowHeight="12585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<sst xmlns="http://schemas.openxmlformats.org/spreadsheetml/2006/main" count="92" uniqueCount="72">
  <si>
    <t>příloha č. 1</t>
  </si>
  <si>
    <t xml:space="preserve">        Rozdělení neinvestičních dotací pro spolky Obce Sobotín na rok 2018</t>
  </si>
  <si>
    <t>Název spolku</t>
  </si>
  <si>
    <t>Účel dotace</t>
  </si>
  <si>
    <t>Paragraf 
dle rozpoč.
skladby</t>
  </si>
  <si>
    <t>Schválená částka na rok 2017</t>
  </si>
  <si>
    <t>Požadovaná částka</t>
  </si>
  <si>
    <t>Srovnání % (43%)</t>
  </si>
  <si>
    <t>Schválená částka na rok 2018</t>
  </si>
  <si>
    <t>Charita Šumperk</t>
  </si>
  <si>
    <t>Krytí mzdových nákladů, opravy dopravních prostředků, úhrada OOPP a jiných provozních nákladů souvisejících s činností</t>
  </si>
  <si>
    <t>§ 4351</t>
  </si>
  <si>
    <t>TJ Sdružení chovatelů Sobotín</t>
  </si>
  <si>
    <t>Povinné licenční poplatky, startovné na závodech, náklady na krmení a ošetřování koní, nákup jezdeckých pomůcek, náklady na zajištění akcí (dětský den, hobbíky, soustředění s trenérem), údržba areálu</t>
  </si>
  <si>
    <t>§ 3429</t>
  </si>
  <si>
    <t>TJ Omega Sobotín</t>
  </si>
  <si>
    <t>Vybavení sportovců, startovné, povinné licenční poplatky, ceny a odměny pro soutěžící na pořádaných akcích, vybavení sportoviště, údržba areálu</t>
  </si>
  <si>
    <t>Myslivecký spolek Petrov Vikýřovice</t>
  </si>
  <si>
    <t>Náklady na akci Posezení s myslivci (hudba, ceny pro děti, občerstvení pro děti)</t>
  </si>
  <si>
    <t>Diakonie ČCE</t>
  </si>
  <si>
    <t>Materiální náklady pobytových seniorských služeb, pohonné hmoty pro potřeby terénní pečovatelské služby</t>
  </si>
  <si>
    <t>RC Vikýrek</t>
  </si>
  <si>
    <t>Zajištění provozu v oblasti poskytování služeb zaměřených na vzdělávání a zvyšování rodičovských kompetencí s ohledem na potřeby rodin s dětmi v regionu</t>
  </si>
  <si>
    <t>Základní organizace Českého zahrádkářského svazu Sobotín</t>
  </si>
  <si>
    <t>Návštěva akcí -  Květná zahrada v Kroměříži, Život na zahradě v Ostravě, velikonoční výstava v Častolovicích. Zájezd na divadlo do Šumperka nebo Olomouce</t>
  </si>
  <si>
    <t>Myslivecké sdružení Sobotín</t>
  </si>
  <si>
    <t>Činnost spolku - honitba, nájmy, úhrada energií</t>
  </si>
  <si>
    <t>TJ Sokol Sobotín - Petrov nad Desnou</t>
  </si>
  <si>
    <t>Ceny pro vítěze na volejbalové turnaje, údržba antukového hřiště, úhrada energií, pronájem tělocvičny, oprava střechy přístřešku na antukovém hřišti</t>
  </si>
  <si>
    <t>§ 3419</t>
  </si>
  <si>
    <t xml:space="preserve">SK Petrov - Sobotín </t>
  </si>
  <si>
    <t>Doprava, organizace soutěže, nákup sportovních pomůcek a vybavení, pronájem tělocvičny, údržba a provoz sportovního areálu</t>
  </si>
  <si>
    <t>Centrum sociálních služeb Pomněnka</t>
  </si>
  <si>
    <t>Podpora osob s mentálním postižením</t>
  </si>
  <si>
    <t>Ženy Sobotína</t>
  </si>
  <si>
    <t>Zařízení a pomůcky na výrobu propagačních předmětů, úhrada energií</t>
  </si>
  <si>
    <t>SDH Sobotín</t>
  </si>
  <si>
    <t>Pořízení zvukové aparatury, sekačky na trávu a stanu pro zázemí na akcích. Renovace historické požární stříkačky. Výdaje na akci VC okresu Šumperk HOLBA CUP 2018.</t>
  </si>
  <si>
    <t>§ 5512</t>
  </si>
  <si>
    <t>Obnova kulturního dědictví údolí Desné</t>
  </si>
  <si>
    <t>Výdaje na akci 15. Pekařovská pouť</t>
  </si>
  <si>
    <t>Římskokatolická farnost Sobotín</t>
  </si>
  <si>
    <t>Pohoštění o pouti sv. Vavřince, balíčky pro děti na sv. Mikuláše</t>
  </si>
  <si>
    <t>Spolek pro děti a mládež-SOL</t>
  </si>
  <si>
    <t>Zajištění pomůcek pro činnost Sedmikrásku. Výdaje na akce Rozloučení s prázdninami a maškarní karneval pro děti.</t>
  </si>
  <si>
    <t>Jeseníky - Sdružení cestovního ruchu</t>
  </si>
  <si>
    <t>Úhrada výdajů spojených s údržbou lyžařských běžeckých tras v Jeseníkách</t>
  </si>
  <si>
    <t>§ 2143</t>
  </si>
  <si>
    <t>Hospic na Svatém Kopečku</t>
  </si>
  <si>
    <t>Náklady na provoz hospice</t>
  </si>
  <si>
    <t>§ 3525</t>
  </si>
  <si>
    <t>x</t>
  </si>
  <si>
    <t>Vincentinum</t>
  </si>
  <si>
    <t>Program v KKC Rapotín</t>
  </si>
  <si>
    <t>CELKEM</t>
  </si>
  <si>
    <t>zaokrouhleno</t>
  </si>
  <si>
    <t>Mimo termín</t>
  </si>
  <si>
    <t>Spolek rodičů údolí Desné</t>
  </si>
  <si>
    <t>Paragraf dle rozpočtové skladby</t>
  </si>
  <si>
    <t>Částka</t>
  </si>
  <si>
    <t>§ 3429 - ostatní zájmová činnost a rekreace</t>
  </si>
  <si>
    <t>§ 4351 - osobní, asistenční služba a podpora</t>
  </si>
  <si>
    <t>§ 3419 - ostatní tělovýchovná jednota</t>
  </si>
  <si>
    <t xml:space="preserve">§ 2143 - cestovní ruch </t>
  </si>
  <si>
    <t>§ 5512 - požární ochrana - dobrovolná část</t>
  </si>
  <si>
    <t>Rozdělení finančních dotací ve smyslu podpory a rozvoje činnosti v obci na sociální služby, zdravotnictví, tělovýchovu a sport, kulturu, vzdělávání a vědu, ochranu životního prostředí a další odborné činnosti v obci Sobotín na rok 2018 bylo schváleno na Zastupitelstvu obce Sobotín č. 33 dne 23. dubna 2018 pod bodem</t>
  </si>
  <si>
    <t>V Sobotíně dne 23.4.2018</t>
  </si>
  <si>
    <t>Vyhotovila: Ing. Markéta Csölleová</t>
  </si>
  <si>
    <t>………………………….</t>
  </si>
  <si>
    <t xml:space="preserve">       Iveta Fojtíková</t>
  </si>
  <si>
    <t xml:space="preserve">       starostka obce</t>
  </si>
  <si>
    <t>Navrhovaná částka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</si>
</sst>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87D1D1"/>
        <bgColor rgb="FFD0CECE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" borderId="0" xfId="0" applyFont="1" applyFill="1"/>
    <xf numFmtId="0" fontId="14" fillId="0" borderId="0" xfId="0" applyFont="1" applyBorder="1"/>
    <xf numFmtId="0" fontId="2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2" fillId="0" borderId="22" xfId="0" applyFont="1" applyBorder="1"/>
    <xf numFmtId="0" fontId="17" fillId="0" borderId="10" xfId="0" applyFont="1" applyBorder="1" applyAlignment="1">
      <alignment wrapText="1"/>
    </xf>
    <xf numFmtId="0" fontId="2" fillId="0" borderId="12" xfId="0" applyFont="1" applyBorder="1"/>
    <xf numFmtId="0" fontId="17" fillId="0" borderId="10" xfId="0" applyFont="1" applyBorder="1"/>
    <xf numFmtId="0" fontId="17" fillId="0" borderId="17" xfId="0" applyFont="1" applyBorder="1"/>
    <xf numFmtId="0" fontId="2" fillId="0" borderId="20" xfId="0" applyFont="1" applyBorder="1"/>
    <xf numFmtId="0" fontId="18" fillId="0" borderId="0" xfId="1" applyFont="1"/>
    <xf numFmtId="0" fontId="18" fillId="0" borderId="0" xfId="1" applyFont="1"/>
    <xf numFmtId="0" fontId="16" fillId="3" borderId="0" xfId="0" applyFont="1" applyFill="1"/>
    <xf numFmtId="0" fontId="17" fillId="0" borderId="0" xfId="0" applyFont="1" applyBorder="1" applyAlignment="1">
      <alignment horizontal="left" wrapText="1"/>
    </xf>
    <xf numFmtId="0" fontId="18" fillId="0" borderId="0" xfId="1" applyFont="1" applyBorder="1" applyAlignment="1">
      <alignment horizontal="justify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D1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abSelected="1" topLeftCell="A13" zoomScaleNormal="100" workbookViewId="0">
      <selection activeCell="O13" sqref="O13"/>
    </sheetView>
  </sheetViews>
  <sheetFormatPr defaultRowHeight="15" x14ac:dyDescent="0.25"/>
  <cols>
    <col min="1" max="1" width="22.85546875" style="1" customWidth="1"/>
    <col min="2" max="2" width="39.5703125" style="1" customWidth="1"/>
    <col min="3" max="3" width="10.7109375" style="1" customWidth="1"/>
    <col min="4" max="4" width="10.42578125" style="1" customWidth="1"/>
    <col min="5" max="5" width="9.5703125" style="1" customWidth="1"/>
    <col min="6" max="6" width="10.7109375" style="1" customWidth="1"/>
    <col min="7" max="7" width="10" style="1" customWidth="1"/>
    <col min="8" max="8" width="13.42578125" style="1" customWidth="1"/>
    <col min="9" max="1025" width="9.140625" style="1" customWidth="1"/>
  </cols>
  <sheetData>
    <row r="1" spans="1:8" x14ac:dyDescent="0.25">
      <c r="A1" s="1" t="s">
        <v>0</v>
      </c>
    </row>
    <row r="2" spans="1:8" ht="18.75" x14ac:dyDescent="0.3">
      <c r="A2" s="2" t="s">
        <v>1</v>
      </c>
      <c r="B2" s="3"/>
      <c r="C2" s="3"/>
      <c r="D2" s="3"/>
      <c r="E2" s="3"/>
      <c r="F2" s="3"/>
      <c r="G2" s="3"/>
      <c r="H2" s="3"/>
    </row>
    <row r="3" spans="1:8" ht="10.5" customHeight="1" x14ac:dyDescent="0.3">
      <c r="A3" s="4"/>
    </row>
    <row r="4" spans="1:8" ht="31.5" x14ac:dyDescent="0.25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71</v>
      </c>
      <c r="G4" s="10" t="s">
        <v>7</v>
      </c>
      <c r="H4" s="11" t="s">
        <v>8</v>
      </c>
    </row>
    <row r="5" spans="1:8" ht="33" customHeight="1" x14ac:dyDescent="0.25">
      <c r="A5" s="12" t="s">
        <v>9</v>
      </c>
      <c r="B5" s="13" t="s">
        <v>10</v>
      </c>
      <c r="C5" s="14" t="s">
        <v>11</v>
      </c>
      <c r="D5" s="15">
        <v>4000</v>
      </c>
      <c r="E5" s="16">
        <v>5000</v>
      </c>
      <c r="F5" s="17">
        <v>1000</v>
      </c>
      <c r="G5" s="18">
        <v>2100</v>
      </c>
      <c r="H5" s="19">
        <v>1000</v>
      </c>
    </row>
    <row r="6" spans="1:8" ht="49.5" customHeight="1" x14ac:dyDescent="0.25">
      <c r="A6" s="20" t="s">
        <v>12</v>
      </c>
      <c r="B6" s="21" t="s">
        <v>13</v>
      </c>
      <c r="C6" s="14" t="s">
        <v>14</v>
      </c>
      <c r="D6" s="14">
        <v>55000</v>
      </c>
      <c r="E6" s="22">
        <v>20000</v>
      </c>
      <c r="F6" s="23">
        <v>15000</v>
      </c>
      <c r="G6" s="24">
        <v>8600</v>
      </c>
      <c r="H6" s="25">
        <v>15000</v>
      </c>
    </row>
    <row r="7" spans="1:8" ht="37.5" customHeight="1" x14ac:dyDescent="0.25">
      <c r="A7" s="20" t="s">
        <v>15</v>
      </c>
      <c r="B7" s="21" t="s">
        <v>16</v>
      </c>
      <c r="C7" s="14" t="s">
        <v>14</v>
      </c>
      <c r="D7" s="14">
        <v>30000</v>
      </c>
      <c r="E7" s="22">
        <v>70000</v>
      </c>
      <c r="F7" s="23">
        <v>25000</v>
      </c>
      <c r="G7" s="24">
        <v>30100</v>
      </c>
      <c r="H7" s="25">
        <v>20000</v>
      </c>
    </row>
    <row r="8" spans="1:8" ht="27.75" customHeight="1" x14ac:dyDescent="0.25">
      <c r="A8" s="26" t="s">
        <v>17</v>
      </c>
      <c r="B8" s="21" t="s">
        <v>18</v>
      </c>
      <c r="C8" s="14" t="s">
        <v>14</v>
      </c>
      <c r="D8" s="14">
        <v>3000</v>
      </c>
      <c r="E8" s="22">
        <v>3000</v>
      </c>
      <c r="F8" s="23">
        <v>2000</v>
      </c>
      <c r="G8" s="24">
        <v>1290</v>
      </c>
      <c r="H8" s="25">
        <v>2000</v>
      </c>
    </row>
    <row r="9" spans="1:8" ht="22.5" x14ac:dyDescent="0.25">
      <c r="A9" s="26" t="s">
        <v>19</v>
      </c>
      <c r="B9" s="21" t="s">
        <v>20</v>
      </c>
      <c r="C9" s="14" t="s">
        <v>11</v>
      </c>
      <c r="D9" s="14">
        <v>3000</v>
      </c>
      <c r="E9" s="22">
        <v>18000</v>
      </c>
      <c r="F9" s="23">
        <v>1000</v>
      </c>
      <c r="G9" s="24">
        <v>7700</v>
      </c>
      <c r="H9" s="25">
        <v>1000</v>
      </c>
    </row>
    <row r="10" spans="1:8" ht="45" x14ac:dyDescent="0.25">
      <c r="A10" s="20" t="s">
        <v>21</v>
      </c>
      <c r="B10" s="21" t="s">
        <v>22</v>
      </c>
      <c r="C10" s="14" t="s">
        <v>11</v>
      </c>
      <c r="D10" s="14">
        <v>1000</v>
      </c>
      <c r="E10" s="22">
        <v>7000</v>
      </c>
      <c r="F10" s="23">
        <v>1000</v>
      </c>
      <c r="G10" s="24">
        <v>3010</v>
      </c>
      <c r="H10" s="25">
        <v>1000</v>
      </c>
    </row>
    <row r="11" spans="1:8" ht="33.75" x14ac:dyDescent="0.25">
      <c r="A11" s="26" t="s">
        <v>23</v>
      </c>
      <c r="B11" s="21" t="s">
        <v>24</v>
      </c>
      <c r="C11" s="15" t="s">
        <v>14</v>
      </c>
      <c r="D11" s="14">
        <v>20000</v>
      </c>
      <c r="E11" s="22">
        <v>20000</v>
      </c>
      <c r="F11" s="23">
        <v>10000</v>
      </c>
      <c r="G11" s="24">
        <v>8600</v>
      </c>
      <c r="H11" s="25">
        <v>10000</v>
      </c>
    </row>
    <row r="12" spans="1:8" x14ac:dyDescent="0.25">
      <c r="A12" s="20" t="s">
        <v>25</v>
      </c>
      <c r="B12" s="21" t="s">
        <v>26</v>
      </c>
      <c r="C12" s="15" t="s">
        <v>14</v>
      </c>
      <c r="D12" s="14">
        <v>0</v>
      </c>
      <c r="E12" s="22">
        <v>15000</v>
      </c>
      <c r="F12" s="23">
        <v>5000</v>
      </c>
      <c r="G12" s="24">
        <v>6400</v>
      </c>
      <c r="H12" s="25">
        <v>8000</v>
      </c>
    </row>
    <row r="13" spans="1:8" ht="32.25" customHeight="1" x14ac:dyDescent="0.25">
      <c r="A13" s="26" t="s">
        <v>27</v>
      </c>
      <c r="B13" s="21" t="s">
        <v>28</v>
      </c>
      <c r="C13" s="14" t="s">
        <v>29</v>
      </c>
      <c r="D13" s="14">
        <v>10000</v>
      </c>
      <c r="E13" s="22">
        <v>45000</v>
      </c>
      <c r="F13" s="23">
        <v>8000</v>
      </c>
      <c r="G13" s="24">
        <v>19300</v>
      </c>
      <c r="H13" s="25">
        <v>5000</v>
      </c>
    </row>
    <row r="14" spans="1:8" ht="33.75" x14ac:dyDescent="0.25">
      <c r="A14" s="26" t="s">
        <v>30</v>
      </c>
      <c r="B14" s="21" t="s">
        <v>31</v>
      </c>
      <c r="C14" s="14" t="s">
        <v>29</v>
      </c>
      <c r="D14" s="14">
        <v>100000</v>
      </c>
      <c r="E14" s="22">
        <v>100000</v>
      </c>
      <c r="F14" s="23">
        <v>50000</v>
      </c>
      <c r="G14" s="24">
        <v>43000</v>
      </c>
      <c r="H14" s="25">
        <v>53000</v>
      </c>
    </row>
    <row r="15" spans="1:8" ht="22.5" x14ac:dyDescent="0.25">
      <c r="A15" s="26" t="s">
        <v>32</v>
      </c>
      <c r="B15" s="21" t="s">
        <v>33</v>
      </c>
      <c r="C15" s="14" t="s">
        <v>11</v>
      </c>
      <c r="D15" s="14">
        <v>2000</v>
      </c>
      <c r="E15" s="22">
        <v>10000</v>
      </c>
      <c r="F15" s="23">
        <v>1000</v>
      </c>
      <c r="G15" s="24">
        <v>4300</v>
      </c>
      <c r="H15" s="25">
        <v>1000</v>
      </c>
    </row>
    <row r="16" spans="1:8" ht="29.25" customHeight="1" x14ac:dyDescent="0.25">
      <c r="A16" s="26" t="s">
        <v>34</v>
      </c>
      <c r="B16" s="21" t="s">
        <v>35</v>
      </c>
      <c r="C16" s="14" t="s">
        <v>14</v>
      </c>
      <c r="D16" s="14">
        <v>15000</v>
      </c>
      <c r="E16" s="22">
        <v>5000</v>
      </c>
      <c r="F16" s="23">
        <v>4000</v>
      </c>
      <c r="G16" s="24">
        <v>2100</v>
      </c>
      <c r="H16" s="25">
        <v>4000</v>
      </c>
    </row>
    <row r="17" spans="1:8" ht="45" x14ac:dyDescent="0.25">
      <c r="A17" s="26" t="s">
        <v>36</v>
      </c>
      <c r="B17" s="21" t="s">
        <v>37</v>
      </c>
      <c r="C17" s="14" t="s">
        <v>38</v>
      </c>
      <c r="D17" s="14">
        <v>80000</v>
      </c>
      <c r="E17" s="22">
        <v>70000</v>
      </c>
      <c r="F17" s="23">
        <v>40000</v>
      </c>
      <c r="G17" s="24">
        <v>30100</v>
      </c>
      <c r="H17" s="25">
        <v>40000</v>
      </c>
    </row>
    <row r="18" spans="1:8" ht="22.5" x14ac:dyDescent="0.25">
      <c r="A18" s="26" t="s">
        <v>39</v>
      </c>
      <c r="B18" s="21" t="s">
        <v>40</v>
      </c>
      <c r="C18" s="14" t="s">
        <v>14</v>
      </c>
      <c r="D18" s="14">
        <v>0</v>
      </c>
      <c r="E18" s="22">
        <v>10000</v>
      </c>
      <c r="F18" s="23">
        <v>2000</v>
      </c>
      <c r="G18" s="24">
        <v>4300</v>
      </c>
      <c r="H18" s="25">
        <v>2000</v>
      </c>
    </row>
    <row r="19" spans="1:8" ht="22.5" x14ac:dyDescent="0.25">
      <c r="A19" s="26" t="s">
        <v>41</v>
      </c>
      <c r="B19" s="21" t="s">
        <v>42</v>
      </c>
      <c r="C19" s="14" t="s">
        <v>14</v>
      </c>
      <c r="D19" s="14">
        <v>6000</v>
      </c>
      <c r="E19" s="22">
        <v>6000</v>
      </c>
      <c r="F19" s="23">
        <v>4000</v>
      </c>
      <c r="G19" s="24">
        <v>2500</v>
      </c>
      <c r="H19" s="25">
        <v>4000</v>
      </c>
    </row>
    <row r="20" spans="1:8" ht="33" customHeight="1" x14ac:dyDescent="0.25">
      <c r="A20" s="26" t="s">
        <v>43</v>
      </c>
      <c r="B20" s="21" t="s">
        <v>44</v>
      </c>
      <c r="C20" s="14" t="s">
        <v>14</v>
      </c>
      <c r="D20" s="14">
        <v>5000</v>
      </c>
      <c r="E20" s="22">
        <v>10000</v>
      </c>
      <c r="F20" s="23">
        <v>8000</v>
      </c>
      <c r="G20" s="24">
        <v>4300</v>
      </c>
      <c r="H20" s="25">
        <v>8000</v>
      </c>
    </row>
    <row r="21" spans="1:8" ht="22.5" x14ac:dyDescent="0.25">
      <c r="A21" s="26" t="s">
        <v>45</v>
      </c>
      <c r="B21" s="21" t="s">
        <v>46</v>
      </c>
      <c r="C21" s="14" t="s">
        <v>47</v>
      </c>
      <c r="D21" s="14">
        <v>10000</v>
      </c>
      <c r="E21" s="22">
        <v>10000</v>
      </c>
      <c r="F21" s="23">
        <v>5000</v>
      </c>
      <c r="G21" s="24">
        <v>4300</v>
      </c>
      <c r="H21" s="25">
        <v>7000</v>
      </c>
    </row>
    <row r="22" spans="1:8" x14ac:dyDescent="0.25">
      <c r="A22" s="26" t="s">
        <v>48</v>
      </c>
      <c r="B22" s="21" t="s">
        <v>49</v>
      </c>
      <c r="C22" s="14" t="s">
        <v>50</v>
      </c>
      <c r="D22" s="27">
        <v>5000</v>
      </c>
      <c r="E22" s="28" t="s">
        <v>51</v>
      </c>
      <c r="F22" s="29" t="s">
        <v>51</v>
      </c>
      <c r="G22" s="30" t="s">
        <v>51</v>
      </c>
      <c r="H22" s="31" t="s">
        <v>51</v>
      </c>
    </row>
    <row r="23" spans="1:8" x14ac:dyDescent="0.25">
      <c r="A23" s="32" t="s">
        <v>52</v>
      </c>
      <c r="B23" s="33" t="s">
        <v>53</v>
      </c>
      <c r="C23" s="34" t="s">
        <v>11</v>
      </c>
      <c r="D23" s="35">
        <v>1000</v>
      </c>
      <c r="E23" s="28" t="s">
        <v>51</v>
      </c>
      <c r="F23" s="29" t="s">
        <v>51</v>
      </c>
      <c r="G23" s="30" t="s">
        <v>51</v>
      </c>
      <c r="H23" s="31" t="s">
        <v>51</v>
      </c>
    </row>
    <row r="24" spans="1:8" x14ac:dyDescent="0.25">
      <c r="A24" s="36" t="s">
        <v>54</v>
      </c>
      <c r="B24" s="37"/>
      <c r="C24" s="38"/>
      <c r="D24" s="39">
        <f>SUM(D5:D23)</f>
        <v>350000</v>
      </c>
      <c r="E24" s="40">
        <f>SUM(E5:E23)</f>
        <v>424000</v>
      </c>
      <c r="F24" s="41">
        <f>SUM(F5:F21)</f>
        <v>182000</v>
      </c>
      <c r="G24" s="42">
        <f>SUM(G5:G21)</f>
        <v>182000</v>
      </c>
      <c r="H24" s="43">
        <f>SUM(H5:H21)</f>
        <v>182000</v>
      </c>
    </row>
    <row r="25" spans="1:8" ht="8.25" customHeight="1" x14ac:dyDescent="0.25">
      <c r="A25" s="44"/>
      <c r="B25" s="45"/>
      <c r="C25" s="46"/>
      <c r="D25" s="47"/>
      <c r="E25" s="48"/>
      <c r="F25" s="48"/>
      <c r="G25" s="49" t="s">
        <v>55</v>
      </c>
      <c r="H25" s="50"/>
    </row>
    <row r="26" spans="1:8" ht="15.75" x14ac:dyDescent="0.25">
      <c r="A26" s="69" t="s">
        <v>56</v>
      </c>
      <c r="B26" s="51"/>
    </row>
    <row r="27" spans="1:8" ht="15.75" customHeight="1" x14ac:dyDescent="0.25">
      <c r="A27" s="51" t="s">
        <v>57</v>
      </c>
      <c r="B27" s="51">
        <v>30000</v>
      </c>
    </row>
    <row r="28" spans="1:8" ht="6.75" customHeight="1" x14ac:dyDescent="0.25">
      <c r="A28" s="52"/>
      <c r="B28" s="53"/>
      <c r="C28" s="53"/>
      <c r="D28" s="54"/>
      <c r="E28" s="55"/>
      <c r="F28" s="55"/>
      <c r="G28" s="55"/>
      <c r="H28" s="56"/>
    </row>
    <row r="29" spans="1:8" ht="11.25" customHeight="1" x14ac:dyDescent="0.25">
      <c r="A29" s="52"/>
      <c r="B29" s="53"/>
      <c r="C29" s="53"/>
      <c r="D29" s="54"/>
      <c r="E29" s="55"/>
      <c r="F29" s="55"/>
      <c r="G29" s="55"/>
      <c r="H29" s="56"/>
    </row>
    <row r="30" spans="1:8" ht="15.75" x14ac:dyDescent="0.25">
      <c r="A30" s="53"/>
      <c r="B30" s="57" t="s">
        <v>58</v>
      </c>
      <c r="C30" s="58" t="s">
        <v>59</v>
      </c>
    </row>
    <row r="31" spans="1:8" ht="19.5" customHeight="1" x14ac:dyDescent="0.25">
      <c r="A31" s="59"/>
      <c r="B31" s="60" t="s">
        <v>60</v>
      </c>
      <c r="C31" s="61">
        <f>H6+H7+H8+H11+H12+H16+H18+H19+H20</f>
        <v>73000</v>
      </c>
    </row>
    <row r="32" spans="1:8" ht="15" customHeight="1" x14ac:dyDescent="0.25">
      <c r="A32" s="59"/>
      <c r="B32" s="62" t="s">
        <v>61</v>
      </c>
      <c r="C32" s="63">
        <f>H5+H9+H10+H15</f>
        <v>4000</v>
      </c>
    </row>
    <row r="33" spans="1:10" ht="15.75" x14ac:dyDescent="0.25">
      <c r="A33" s="59"/>
      <c r="B33" s="62" t="s">
        <v>62</v>
      </c>
      <c r="C33" s="63">
        <f>H13+H14</f>
        <v>58000</v>
      </c>
    </row>
    <row r="34" spans="1:10" ht="15.75" x14ac:dyDescent="0.25">
      <c r="A34" s="53"/>
      <c r="B34" s="64" t="s">
        <v>63</v>
      </c>
      <c r="C34" s="63">
        <f>H21</f>
        <v>7000</v>
      </c>
    </row>
    <row r="35" spans="1:10" ht="15.75" x14ac:dyDescent="0.25">
      <c r="A35" s="53"/>
      <c r="B35" s="65" t="s">
        <v>64</v>
      </c>
      <c r="C35" s="66">
        <f>H17</f>
        <v>40000</v>
      </c>
    </row>
    <row r="36" spans="1:10" x14ac:dyDescent="0.25">
      <c r="A36" s="53"/>
      <c r="B36" s="53"/>
      <c r="C36" s="53">
        <f>SUM(C31:C35)</f>
        <v>182000</v>
      </c>
    </row>
    <row r="37" spans="1:10" ht="10.5" customHeight="1" x14ac:dyDescent="0.25"/>
    <row r="38" spans="1:10" ht="45.75" customHeight="1" x14ac:dyDescent="0.25">
      <c r="A38" s="70" t="s">
        <v>65</v>
      </c>
      <c r="B38" s="70"/>
      <c r="C38" s="70"/>
      <c r="D38" s="70"/>
      <c r="E38" s="70"/>
      <c r="F38" s="70"/>
      <c r="G38" s="70"/>
      <c r="H38" s="70"/>
    </row>
    <row r="39" spans="1:10" ht="15.7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5.75" x14ac:dyDescent="0.25">
      <c r="A40" s="67" t="s">
        <v>66</v>
      </c>
      <c r="B40" s="68"/>
      <c r="C40" s="68"/>
      <c r="D40" s="68"/>
      <c r="E40" s="68" t="s">
        <v>68</v>
      </c>
      <c r="F40" s="67"/>
      <c r="G40" s="67"/>
      <c r="H40" s="68"/>
      <c r="I40" s="68"/>
      <c r="J40" s="68"/>
    </row>
    <row r="41" spans="1:10" ht="15.75" x14ac:dyDescent="0.25">
      <c r="A41" s="67" t="s">
        <v>67</v>
      </c>
      <c r="B41" s="68"/>
      <c r="C41" s="68"/>
      <c r="D41" s="68"/>
      <c r="E41" s="68" t="s">
        <v>69</v>
      </c>
      <c r="F41" s="67"/>
      <c r="G41" s="67"/>
      <c r="H41" s="68"/>
      <c r="I41" s="68"/>
      <c r="J41" s="68"/>
    </row>
    <row r="42" spans="1:10" ht="15.75" x14ac:dyDescent="0.25">
      <c r="A42" s="67"/>
      <c r="B42" s="68"/>
      <c r="C42" s="68"/>
      <c r="E42" s="68" t="s">
        <v>70</v>
      </c>
      <c r="F42" s="68"/>
      <c r="G42" s="68"/>
      <c r="H42" s="67"/>
      <c r="J42" s="68"/>
    </row>
    <row r="43" spans="1:10" ht="15.75" x14ac:dyDescent="0.25">
      <c r="A43" s="67"/>
      <c r="B43" s="68"/>
      <c r="C43" s="68"/>
      <c r="G43" s="67"/>
      <c r="H43" s="67"/>
    </row>
    <row r="44" spans="1:10" ht="15.75" x14ac:dyDescent="0.25">
      <c r="A44" s="68"/>
      <c r="B44" s="68"/>
      <c r="C44" s="68"/>
      <c r="G44" s="68"/>
      <c r="H44" s="67"/>
    </row>
    <row r="48" spans="1:10" ht="56.25" customHeight="1" x14ac:dyDescent="0.25"/>
  </sheetData>
  <mergeCells count="2">
    <mergeCell ref="A38:H38"/>
    <mergeCell ref="A39:J39"/>
  </mergeCells>
  <pageMargins left="0.7" right="0.7" top="0.78749999999999998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1</cp:revision>
  <cp:lastPrinted>2018-04-12T07:55:04Z</cp:lastPrinted>
  <dcterms:created xsi:type="dcterms:W3CDTF">2017-03-03T11:46:50Z</dcterms:created>
  <dcterms:modified xsi:type="dcterms:W3CDTF">2018-04-16T07:21:31Z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